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VITOR\Downloads\"/>
    </mc:Choice>
  </mc:AlternateContent>
  <xr:revisionPtr revIDLastSave="0" documentId="13_ncr:1_{809B3E6D-7DFD-4DB4-966D-51404B6FB1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3" i="1" l="1"/>
  <c r="A110" i="1"/>
  <c r="C110" i="1" s="1"/>
  <c r="A109" i="1"/>
  <c r="C109" i="1" s="1"/>
  <c r="A108" i="1"/>
  <c r="C108" i="1" s="1"/>
  <c r="C107" i="1"/>
  <c r="A107" i="1"/>
  <c r="B107" i="1" s="1"/>
  <c r="A106" i="1"/>
  <c r="C106" i="1" s="1"/>
  <c r="A105" i="1"/>
  <c r="C105" i="1" s="1"/>
  <c r="A104" i="1"/>
  <c r="C104" i="1" s="1"/>
  <c r="C103" i="1"/>
  <c r="A103" i="1"/>
  <c r="B103" i="1" s="1"/>
  <c r="A102" i="1"/>
  <c r="C102" i="1" s="1"/>
  <c r="A101" i="1"/>
  <c r="C101" i="1" s="1"/>
  <c r="A100" i="1"/>
  <c r="C100" i="1" s="1"/>
  <c r="C99" i="1"/>
  <c r="A99" i="1"/>
  <c r="B99" i="1" s="1"/>
  <c r="A98" i="1"/>
  <c r="C98" i="1" s="1"/>
  <c r="A97" i="1"/>
  <c r="C97" i="1" s="1"/>
  <c r="A96" i="1"/>
  <c r="C96" i="1" s="1"/>
  <c r="C95" i="1"/>
  <c r="A95" i="1"/>
  <c r="B95" i="1" s="1"/>
  <c r="A94" i="1"/>
  <c r="C94" i="1" s="1"/>
  <c r="A93" i="1"/>
  <c r="B93" i="1" s="1"/>
  <c r="A92" i="1"/>
  <c r="C92" i="1" s="1"/>
  <c r="C91" i="1"/>
  <c r="A91" i="1"/>
  <c r="B91" i="1" s="1"/>
  <c r="A90" i="1"/>
  <c r="C90" i="1" s="1"/>
  <c r="A89" i="1"/>
  <c r="C89" i="1" s="1"/>
  <c r="A88" i="1"/>
  <c r="B88" i="1" s="1"/>
  <c r="C87" i="1"/>
  <c r="A87" i="1"/>
  <c r="B87" i="1" s="1"/>
  <c r="A86" i="1"/>
  <c r="B86" i="1" s="1"/>
  <c r="A85" i="1"/>
  <c r="B85" i="1" s="1"/>
  <c r="A84" i="1"/>
  <c r="C84" i="1" s="1"/>
  <c r="C83" i="1"/>
  <c r="A83" i="1"/>
  <c r="B83" i="1" s="1"/>
  <c r="A82" i="1"/>
  <c r="C82" i="1" s="1"/>
  <c r="A81" i="1"/>
  <c r="C81" i="1" s="1"/>
  <c r="A80" i="1"/>
  <c r="C80" i="1" s="1"/>
  <c r="C79" i="1"/>
  <c r="A79" i="1"/>
  <c r="B79" i="1" s="1"/>
  <c r="A78" i="1"/>
  <c r="C78" i="1" s="1"/>
  <c r="A77" i="1"/>
  <c r="B77" i="1" s="1"/>
  <c r="A76" i="1"/>
  <c r="C76" i="1" s="1"/>
  <c r="C75" i="1"/>
  <c r="A75" i="1"/>
  <c r="B75" i="1" s="1"/>
  <c r="A74" i="1"/>
  <c r="C74" i="1" s="1"/>
  <c r="A73" i="1"/>
  <c r="C73" i="1" s="1"/>
  <c r="A72" i="1"/>
  <c r="C72" i="1" s="1"/>
  <c r="C71" i="1"/>
  <c r="A71" i="1"/>
  <c r="B71" i="1" s="1"/>
  <c r="A70" i="1"/>
  <c r="B70" i="1" s="1"/>
  <c r="A69" i="1"/>
  <c r="B69" i="1" s="1"/>
  <c r="A68" i="1"/>
  <c r="C68" i="1" s="1"/>
  <c r="C67" i="1"/>
  <c r="A67" i="1"/>
  <c r="B67" i="1" s="1"/>
  <c r="A66" i="1"/>
  <c r="C66" i="1" s="1"/>
  <c r="A65" i="1"/>
  <c r="C65" i="1" s="1"/>
  <c r="A64" i="1"/>
  <c r="C64" i="1" s="1"/>
  <c r="C63" i="1"/>
  <c r="A63" i="1"/>
  <c r="B63" i="1" s="1"/>
  <c r="A62" i="1"/>
  <c r="C62" i="1" s="1"/>
  <c r="A61" i="1"/>
  <c r="B61" i="1" s="1"/>
  <c r="A60" i="1"/>
  <c r="C60" i="1" s="1"/>
  <c r="C59" i="1"/>
  <c r="A59" i="1"/>
  <c r="B59" i="1" s="1"/>
  <c r="A58" i="1"/>
  <c r="C58" i="1" s="1"/>
  <c r="A57" i="1"/>
  <c r="C57" i="1" s="1"/>
  <c r="A56" i="1"/>
  <c r="C56" i="1" s="1"/>
  <c r="C55" i="1"/>
  <c r="A55" i="1"/>
  <c r="B55" i="1" s="1"/>
  <c r="A54" i="1"/>
  <c r="B54" i="1" s="1"/>
  <c r="A53" i="1"/>
  <c r="B53" i="1" s="1"/>
  <c r="A52" i="1"/>
  <c r="C52" i="1" s="1"/>
  <c r="C51" i="1"/>
  <c r="A51" i="1"/>
  <c r="B51" i="1" s="1"/>
  <c r="A50" i="1"/>
  <c r="C50" i="1" s="1"/>
  <c r="A49" i="1"/>
  <c r="C49" i="1" s="1"/>
  <c r="A48" i="1"/>
  <c r="C48" i="1" s="1"/>
  <c r="C47" i="1"/>
  <c r="A47" i="1"/>
  <c r="B47" i="1" s="1"/>
  <c r="A46" i="1"/>
  <c r="C46" i="1" s="1"/>
  <c r="A45" i="1"/>
  <c r="B45" i="1" s="1"/>
  <c r="A44" i="1"/>
  <c r="C44" i="1" s="1"/>
  <c r="C43" i="1"/>
  <c r="A43" i="1"/>
  <c r="B43" i="1" s="1"/>
  <c r="A42" i="1"/>
  <c r="C42" i="1" s="1"/>
  <c r="A41" i="1"/>
  <c r="C41" i="1" s="1"/>
  <c r="A40" i="1"/>
  <c r="C40" i="1" s="1"/>
  <c r="C39" i="1"/>
  <c r="A39" i="1"/>
  <c r="B39" i="1" s="1"/>
  <c r="A38" i="1"/>
  <c r="C38" i="1" s="1"/>
  <c r="A37" i="1"/>
  <c r="B37" i="1" s="1"/>
  <c r="A36" i="1"/>
  <c r="C36" i="1" s="1"/>
  <c r="C35" i="1"/>
  <c r="A35" i="1"/>
  <c r="B35" i="1" s="1"/>
  <c r="A34" i="1"/>
  <c r="C34" i="1" s="1"/>
  <c r="A33" i="1"/>
  <c r="C33" i="1" s="1"/>
  <c r="A32" i="1"/>
  <c r="C32" i="1" s="1"/>
  <c r="C31" i="1"/>
  <c r="A31" i="1"/>
  <c r="B31" i="1" s="1"/>
  <c r="A30" i="1"/>
  <c r="C30" i="1" s="1"/>
  <c r="A29" i="1"/>
  <c r="B29" i="1" s="1"/>
  <c r="A28" i="1"/>
  <c r="C28" i="1" s="1"/>
  <c r="C27" i="1"/>
  <c r="A27" i="1"/>
  <c r="B27" i="1" s="1"/>
  <c r="A26" i="1"/>
  <c r="C26" i="1" s="1"/>
  <c r="A25" i="1"/>
  <c r="C25" i="1" s="1"/>
  <c r="A24" i="1"/>
  <c r="C24" i="1" s="1"/>
  <c r="C23" i="1"/>
  <c r="A23" i="1"/>
  <c r="B23" i="1" s="1"/>
  <c r="A22" i="1"/>
  <c r="C22" i="1" s="1"/>
  <c r="A21" i="1"/>
  <c r="B21" i="1" s="1"/>
  <c r="A20" i="1"/>
  <c r="C20" i="1" s="1"/>
  <c r="C19" i="1"/>
  <c r="A19" i="1"/>
  <c r="B19" i="1" s="1"/>
  <c r="A18" i="1"/>
  <c r="C18" i="1" s="1"/>
  <c r="A17" i="1"/>
  <c r="C17" i="1" s="1"/>
  <c r="A16" i="1"/>
  <c r="C16" i="1" s="1"/>
  <c r="C15" i="1"/>
  <c r="A15" i="1"/>
  <c r="B15" i="1" s="1"/>
  <c r="A14" i="1"/>
  <c r="C14" i="1" s="1"/>
  <c r="A13" i="1"/>
  <c r="B13" i="1" s="1"/>
  <c r="A12" i="1"/>
  <c r="C12" i="1" s="1"/>
  <c r="C11" i="1"/>
  <c r="A11" i="1"/>
  <c r="B11" i="1" s="1"/>
  <c r="A10" i="1"/>
  <c r="C10" i="1" s="1"/>
  <c r="A9" i="1"/>
  <c r="C9" i="1" s="1"/>
  <c r="A8" i="1"/>
  <c r="C8" i="1" s="1"/>
  <c r="C7" i="1"/>
  <c r="A7" i="1"/>
  <c r="B7" i="1" s="1"/>
  <c r="A6" i="1"/>
  <c r="C6" i="1" s="1"/>
  <c r="A5" i="1"/>
  <c r="B5" i="1" s="1"/>
  <c r="A4" i="1"/>
  <c r="C4" i="1" s="1"/>
  <c r="C3" i="1"/>
  <c r="A3" i="1"/>
  <c r="B3" i="1" s="1"/>
  <c r="A2" i="1"/>
  <c r="C2" i="1" s="1"/>
  <c r="B8" i="1" l="1"/>
  <c r="B16" i="1"/>
  <c r="B24" i="1"/>
  <c r="B32" i="1"/>
  <c r="B40" i="1"/>
  <c r="B48" i="1"/>
  <c r="B56" i="1"/>
  <c r="B64" i="1"/>
  <c r="B72" i="1"/>
  <c r="B80" i="1"/>
  <c r="B96" i="1"/>
  <c r="B104" i="1"/>
  <c r="C88" i="1"/>
  <c r="B9" i="1"/>
  <c r="B17" i="1"/>
  <c r="B25" i="1"/>
  <c r="B33" i="1"/>
  <c r="B41" i="1"/>
  <c r="B49" i="1"/>
  <c r="B57" i="1"/>
  <c r="B65" i="1"/>
  <c r="B73" i="1"/>
  <c r="B81" i="1"/>
  <c r="B89" i="1"/>
  <c r="B97" i="1"/>
  <c r="B105" i="1"/>
  <c r="B2" i="1"/>
  <c r="B10" i="1"/>
  <c r="B18" i="1"/>
  <c r="B26" i="1"/>
  <c r="B34" i="1"/>
  <c r="B42" i="1"/>
  <c r="B50" i="1"/>
  <c r="B58" i="1"/>
  <c r="B66" i="1"/>
  <c r="B74" i="1"/>
  <c r="B82" i="1"/>
  <c r="B90" i="1"/>
  <c r="B98" i="1"/>
  <c r="B106" i="1"/>
  <c r="B100" i="1"/>
  <c r="B109" i="1"/>
  <c r="C5" i="1"/>
  <c r="C13" i="1"/>
  <c r="C21" i="1"/>
  <c r="C29" i="1"/>
  <c r="C37" i="1"/>
  <c r="C45" i="1"/>
  <c r="C112" i="1" s="1"/>
  <c r="C53" i="1"/>
  <c r="C61" i="1"/>
  <c r="C69" i="1"/>
  <c r="C77" i="1"/>
  <c r="C85" i="1"/>
  <c r="C93" i="1"/>
  <c r="B14" i="1"/>
  <c r="B22" i="1"/>
  <c r="B30" i="1"/>
  <c r="B46" i="1"/>
  <c r="B62" i="1"/>
  <c r="B78" i="1"/>
  <c r="B102" i="1"/>
  <c r="C54" i="1"/>
  <c r="C70" i="1"/>
  <c r="C86" i="1"/>
  <c r="B4" i="1"/>
  <c r="B12" i="1"/>
  <c r="B20" i="1"/>
  <c r="B28" i="1"/>
  <c r="B36" i="1"/>
  <c r="B44" i="1"/>
  <c r="B52" i="1"/>
  <c r="B60" i="1"/>
  <c r="B68" i="1"/>
  <c r="B76" i="1"/>
  <c r="B84" i="1"/>
  <c r="B92" i="1"/>
  <c r="B108" i="1"/>
  <c r="B101" i="1"/>
  <c r="B6" i="1"/>
  <c r="B38" i="1"/>
  <c r="B94" i="1"/>
  <c r="B110" i="1"/>
</calcChain>
</file>

<file path=xl/sharedStrings.xml><?xml version="1.0" encoding="utf-8"?>
<sst xmlns="http://schemas.openxmlformats.org/spreadsheetml/2006/main" count="3" uniqueCount="3">
  <si>
    <t xml:space="preserve">itens </t>
  </si>
  <si>
    <t>descrição</t>
  </si>
  <si>
    <t>valores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</si>
</sst>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0" fillId="0" borderId="0" xfId="0" applyNumberFormat="1"/>
    <xf numFmtId="4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TOR/Desktop/Or&#231;amento%20i0%2006.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I"/>
      <sheetName val="Planilha1"/>
      <sheetName val="RESUMO"/>
      <sheetName val="ORÇ_ANALITICO"/>
      <sheetName val="ITENS DE MOBILIZAÇÃO"/>
      <sheetName val="MEMORIA"/>
      <sheetName val="ENCARGOS"/>
      <sheetName val="M.O.D_Alim_Transp"/>
      <sheetName val="CRONOGRAMA FISICO-FINANCEIRO"/>
      <sheetName val="ABC GRAFICO"/>
      <sheetName val="APOIO ABC"/>
      <sheetName val="TEXTOS"/>
      <sheetName val="I0 06.25"/>
      <sheetName val="ELEM0625"/>
      <sheetName val="APOIO ALIM E TRANSP."/>
      <sheetName val="ABC"/>
      <sheetName val="EMOP 04-23"/>
      <sheetName val="SINAPI_MAT 05-22(SEM-DES)"/>
      <sheetName val="SINAPI_MAT 05-22(COM-DES)"/>
      <sheetName val="SINAPI_SINT 04-24(SEM-DES)"/>
      <sheetName val="SINAPI_SINT 04-23(COM-DES)"/>
    </sheetNames>
    <sheetDataSet>
      <sheetData sheetId="0"/>
      <sheetData sheetId="1"/>
      <sheetData sheetId="2"/>
      <sheetData sheetId="3">
        <row r="3">
          <cell r="A3" t="str">
            <v xml:space="preserve">Governo do Estado do Rio de Janeiro
Secretaria de Estado de Infraestrutura e Obras Públicas </v>
          </cell>
          <cell r="H3" t="str">
            <v xml:space="preserve">  PREFEITURA MUNICIPAL DE RIO DAS FLÔRES</v>
          </cell>
        </row>
        <row r="4">
          <cell r="A4" t="str">
            <v>NATUREZA:</v>
          </cell>
          <cell r="C4" t="str">
            <v>REFORMA DA CASA DE CULTURA (ANTIGO FÓRUM)</v>
          </cell>
          <cell r="H4" t="str">
            <v>MÊS/ANO REFERÊNCIA:</v>
          </cell>
          <cell r="J4">
            <v>45809</v>
          </cell>
        </row>
        <row r="5">
          <cell r="H5" t="str">
            <v>BASES:</v>
          </cell>
          <cell r="J5" t="str">
            <v>EMOP/SINAPI</v>
          </cell>
        </row>
        <row r="6">
          <cell r="A6" t="str">
            <v>LOCALIZAÇÃO:</v>
          </cell>
          <cell r="C6" t="str">
            <v>RUA DR. LEONI RAMOS, N°11 CENTRO 1º DISTRITO – RIO DAS FLÔRES, RJ</v>
          </cell>
          <cell r="H6" t="str">
            <v>VALOR DA OBRA C/ BDI:</v>
          </cell>
          <cell r="J6">
            <v>1765135.76</v>
          </cell>
        </row>
        <row r="7">
          <cell r="H7" t="str">
            <v>PRAZO PARA EXECUÇÃO:</v>
          </cell>
          <cell r="J7" t="str">
            <v>8 MESES</v>
          </cell>
        </row>
        <row r="8">
          <cell r="A8" t="str">
            <v>ITEM</v>
          </cell>
          <cell r="B8" t="str">
            <v>CÓDIGO</v>
          </cell>
          <cell r="E8" t="str">
            <v>DESCRIÇÃO</v>
          </cell>
          <cell r="F8" t="str">
            <v>UND</v>
          </cell>
          <cell r="G8" t="str">
            <v>QTD</v>
          </cell>
          <cell r="H8" t="str">
            <v>PREÇOS SEM DESONERAÇÃO</v>
          </cell>
          <cell r="J8" t="str">
            <v>PREÇOS COM DESONERAÇÃO</v>
          </cell>
        </row>
        <row r="9">
          <cell r="B9" t="str">
            <v>SEM DESONERAÇÃO</v>
          </cell>
          <cell r="C9" t="str">
            <v>COM DESONERAÇÃO</v>
          </cell>
          <cell r="H9" t="str">
            <v>UNIT</v>
          </cell>
          <cell r="I9" t="str">
            <v>PARCIAL</v>
          </cell>
          <cell r="J9" t="str">
            <v>UNITÁRIO</v>
          </cell>
          <cell r="K9" t="str">
            <v>PARCIAL</v>
          </cell>
        </row>
        <row r="10">
          <cell r="A10">
            <v>1</v>
          </cell>
          <cell r="B10" t="str">
            <v>SERVIÇOS DE ESCRITÓRIO, LABORATÓRIO E CAMPO</v>
          </cell>
          <cell r="I10">
            <v>218941.65</v>
          </cell>
          <cell r="K10">
            <v>197006.69</v>
          </cell>
        </row>
        <row r="11">
          <cell r="A11" t="str">
            <v>1.1</v>
          </cell>
          <cell r="B11" t="str">
            <v>01.050.0300-0</v>
          </cell>
          <cell r="C11" t="str">
            <v>01.050.0300-A</v>
          </cell>
          <cell r="D11" t="str">
            <v>EMOP</v>
          </cell>
          <cell r="E11" t="str">
            <v>RELATORIO FINAL DE OBRAS OU SERVICOS DE ENGENHARIA,REGISTROFOTOGRAFICO DOS SERVICOS,ACOMPANHADO DE LEGENDAS E INDICACAODA LOCALIZACAO,INFORMACOES CONTRATUAIS,PLANILHA ORCAMENTARIA E DESCRICAO DO ESCOPO DOS SERVICOS REALIZADOS,CONF.RECOMENDACOES E ESPECIFICACOES DO ORGAO CONTRATANTE.O ITEM DEVERA SER MEDIDO PELO NUMERO PRANCHAS ORIGINAIS COMPOE RELATORIO</v>
          </cell>
          <cell r="F11" t="str">
            <v>UN</v>
          </cell>
          <cell r="G11">
            <v>1</v>
          </cell>
          <cell r="H11">
            <v>2083.64</v>
          </cell>
          <cell r="I11">
            <v>2083.64</v>
          </cell>
          <cell r="J11">
            <v>1875.07</v>
          </cell>
          <cell r="K11">
            <v>1875.07</v>
          </cell>
        </row>
        <row r="12">
          <cell r="A12" t="str">
            <v>1.2</v>
          </cell>
          <cell r="B12" t="str">
            <v>01.050.0518-0</v>
          </cell>
          <cell r="C12" t="str">
            <v>01.050.0518-A</v>
          </cell>
          <cell r="D12" t="str">
            <v>EMOP</v>
          </cell>
          <cell r="E12" t="str">
            <v>PROJETO EXECUTIVO DE INSTALACAO ELETRICA,CONSIDERANDO O PROJETO BASICO EXISTENTE,PARA PREDIOS CULTURAIS ATE 3000M2,APRESENTADO NOS PADROES DA CONTRATANTE,INCLUSIVE AS LEGALIZACOESPERTINENTES</v>
          </cell>
          <cell r="F12" t="str">
            <v>M2</v>
          </cell>
          <cell r="G12">
            <v>1081.3399999999999</v>
          </cell>
          <cell r="H12">
            <v>16.32</v>
          </cell>
          <cell r="I12">
            <v>17647.46</v>
          </cell>
          <cell r="J12">
            <v>14.68</v>
          </cell>
          <cell r="K12">
            <v>15874.07</v>
          </cell>
        </row>
        <row r="13">
          <cell r="A13" t="str">
            <v>1.3</v>
          </cell>
          <cell r="B13" t="str">
            <v>01.050.0380-0</v>
          </cell>
          <cell r="C13" t="str">
            <v>01.050.0380-A</v>
          </cell>
          <cell r="D13" t="str">
            <v>EMOP</v>
          </cell>
          <cell r="E13" t="str">
            <v>PROJETO EXECUTIVO DE INSTALACAO DE INCENDIO E SPDA,CONSIDERANDO PROJETO BASICO EXISTENTE,PARA PREDIOS CULTURAIS ACIMA DE500M2,APRESENTADO NOS PADROES DA CONTRATANTE,INCLUSIVE AS LEGALIZACOES PERTINENTES</v>
          </cell>
          <cell r="F13" t="str">
            <v>M2</v>
          </cell>
          <cell r="G13">
            <v>1081.3399999999999</v>
          </cell>
          <cell r="H13">
            <v>8.19</v>
          </cell>
          <cell r="I13">
            <v>8856.17</v>
          </cell>
          <cell r="J13">
            <v>7.37</v>
          </cell>
          <cell r="K13">
            <v>7969.47</v>
          </cell>
        </row>
        <row r="14">
          <cell r="A14" t="str">
            <v>1.4</v>
          </cell>
          <cell r="B14" t="str">
            <v>01.050.0022-0</v>
          </cell>
          <cell r="C14" t="str">
            <v>01.050.0022-A</v>
          </cell>
          <cell r="D14" t="str">
            <v>EMOP</v>
          </cell>
          <cell r="E14" t="str">
            <v>PROJETO EXECUTIVO DE ARQUITETURA PARA PREDIOS CULTURAIS ATE500M2,INCLUSIVE PROJETO BASICO,APRESENTADO NOS PADROES DA CONTRATANTE,INCLUSIVE AS LEGALIZACOES PERTINENTES,COORDENACAOE COMPATIBILIZACAO COM OS PROJETOS COMPLEMENTARES</v>
          </cell>
          <cell r="F14" t="str">
            <v>M2</v>
          </cell>
          <cell r="G14">
            <v>581.33999999999992</v>
          </cell>
          <cell r="H14">
            <v>185.51</v>
          </cell>
          <cell r="I14">
            <v>107844.38</v>
          </cell>
          <cell r="J14">
            <v>166.93</v>
          </cell>
          <cell r="K14">
            <v>97043.08</v>
          </cell>
        </row>
        <row r="15">
          <cell r="A15" t="str">
            <v>1.5</v>
          </cell>
          <cell r="B15" t="str">
            <v>01.050.0023-0</v>
          </cell>
          <cell r="C15" t="str">
            <v>01.050.0023-A</v>
          </cell>
          <cell r="D15" t="str">
            <v>EMOP</v>
          </cell>
          <cell r="E15" t="str">
            <v>PROJETO EXECUTIVO DE ARQUITETURA PARA PREDIOS CULTURAIS DE 501 ATE 3.000M2,INCLUSIVE PROJETO BASICO,APRESENTADO NOS PADROES DA CONTRATANTE,INCLUSIVE AS LEGALIZACOES PERTINENTES,COORDENACAO E COMPATIBILIZACAO COM OS PROJETOS COMPLEMENTARES</v>
          </cell>
          <cell r="F15" t="str">
            <v>M2</v>
          </cell>
          <cell r="G15">
            <v>500</v>
          </cell>
          <cell r="H15">
            <v>165.02</v>
          </cell>
          <cell r="I15">
            <v>82510</v>
          </cell>
          <cell r="J15">
            <v>148.49</v>
          </cell>
          <cell r="K15">
            <v>74245</v>
          </cell>
        </row>
        <row r="16">
          <cell r="A16">
            <v>2</v>
          </cell>
          <cell r="B16" t="str">
            <v>CANTEIRO DE OBRAS</v>
          </cell>
          <cell r="I16">
            <v>31120.42</v>
          </cell>
          <cell r="K16">
            <v>29726.949999999997</v>
          </cell>
        </row>
        <row r="17">
          <cell r="A17" t="str">
            <v>2.1</v>
          </cell>
          <cell r="B17" t="str">
            <v>02.020.0002-0</v>
          </cell>
          <cell r="C17" t="str">
            <v>02.020.0002-A</v>
          </cell>
          <cell r="D17" t="str">
            <v>EMOP</v>
          </cell>
          <cell r="E17" t="str">
            <v>PLACA DE IDENTIFICACAO DE OBRA PUBLICA,TIPO BANNER/PLOTTER,CONSTITUIDA POR LONA E IMPRESSAO DIGITAL,INCLUSIVE SUPORTES DE MADEIRA.FORNECIMENTO E COLOCACAO</v>
          </cell>
          <cell r="F17" t="str">
            <v>M2</v>
          </cell>
          <cell r="G17">
            <v>8</v>
          </cell>
          <cell r="H17">
            <v>308.99</v>
          </cell>
          <cell r="I17">
            <v>2471.92</v>
          </cell>
          <cell r="J17">
            <v>298.63</v>
          </cell>
          <cell r="K17">
            <v>2389.04</v>
          </cell>
        </row>
        <row r="18">
          <cell r="A18" t="str">
            <v>2.2</v>
          </cell>
          <cell r="B18" t="str">
            <v>02.004.0001-0</v>
          </cell>
          <cell r="C18" t="str">
            <v>02.004.0001-A</v>
          </cell>
          <cell r="D18" t="str">
            <v>EMOP</v>
          </cell>
          <cell r="E18" t="str">
            <v>BARRACAO DE OBRA,COM PAREDES E PISO DE TABUAS DE MADEIRA DE3ª,COBERTURA DE TELHAS DE FIBROCIMENTO DE 6MM,E INSTALACOES,EXCLUSIVE PINTURA,SENDO REAPROVEITADO 2 VEZES</v>
          </cell>
          <cell r="F18" t="str">
            <v>M2</v>
          </cell>
          <cell r="G18">
            <v>24</v>
          </cell>
          <cell r="H18">
            <v>545.65</v>
          </cell>
          <cell r="I18">
            <v>13095.6</v>
          </cell>
          <cell r="J18">
            <v>502.74</v>
          </cell>
          <cell r="K18">
            <v>12065.76</v>
          </cell>
        </row>
        <row r="19">
          <cell r="A19" t="str">
            <v>2.3</v>
          </cell>
          <cell r="B19" t="str">
            <v>02.006.0050-0</v>
          </cell>
          <cell r="C19" t="str">
            <v>02.006.0050-A</v>
          </cell>
          <cell r="D19" t="str">
            <v>EMOP</v>
          </cell>
          <cell r="E19" t="str">
            <v>ALUGUEL DE BANHEIRO QUIMICO,PORTATIL,MEDINDO 2,31M ALTURA X1,56M LARGURA E 1,16M PROFUNDIDADE,INCLUSIVE INSTALACAO E RETIRADA DO EQUIPAMENTO,FORNECIMENTO DE QUIMICA DESODORIZANTE,BACTERICIDA E BACTERIOSTATICA,PAPEL HIGIENICO E VEICULO PROPRIO COM UNIDADE MOVEL DE SUCCAO PARA LIMPEZA</v>
          </cell>
          <cell r="F19" t="str">
            <v>UNXMES</v>
          </cell>
          <cell r="G19">
            <v>8</v>
          </cell>
          <cell r="H19">
            <v>1300</v>
          </cell>
          <cell r="I19">
            <v>10400</v>
          </cell>
          <cell r="J19">
            <v>1300</v>
          </cell>
          <cell r="K19">
            <v>10400</v>
          </cell>
        </row>
        <row r="20">
          <cell r="A20" t="str">
            <v>2.4</v>
          </cell>
          <cell r="B20" t="str">
            <v>02.001.0001-0</v>
          </cell>
          <cell r="C20" t="str">
            <v>02.001.0001-A</v>
          </cell>
          <cell r="D20" t="str">
            <v>EMOP</v>
          </cell>
          <cell r="E20" t="str">
            <v>TAPUME DE VEDACAO OU PROTECAO,EXECUTADO C/CHAPAS DE MADEIRACOMPENSADA,RESINADA,LISA,DE COLAGEM FENOLICA,A PROVA D`AGUA,COM 2,20X1,10M E 6MM DE ESPESSURA,PREGADAS EM PECAS DE MADEIRA DE 3ª DE 3"X3" HORIZONTAIS E VERTICAIS A CADA 1,22M,EXCLUSIVE PINTURA</v>
          </cell>
          <cell r="F20" t="str">
            <v>M2</v>
          </cell>
          <cell r="G20">
            <v>67.650000000000006</v>
          </cell>
          <cell r="H20">
            <v>76.17</v>
          </cell>
          <cell r="I20">
            <v>5152.8999999999996</v>
          </cell>
          <cell r="J20">
            <v>72.02</v>
          </cell>
          <cell r="K20">
            <v>4872.1499999999996</v>
          </cell>
        </row>
        <row r="21">
          <cell r="A21">
            <v>3</v>
          </cell>
          <cell r="B21" t="str">
            <v>TRANSPORTES</v>
          </cell>
          <cell r="I21">
            <v>4273.9400000000005</v>
          </cell>
          <cell r="K21">
            <v>4225.1399999999994</v>
          </cell>
        </row>
        <row r="22">
          <cell r="A22" t="str">
            <v>3.1</v>
          </cell>
          <cell r="B22" t="str">
            <v>04.020.0122-0</v>
          </cell>
          <cell r="C22" t="str">
            <v>04.020.0122-A</v>
          </cell>
          <cell r="D22" t="str">
            <v>EMOP</v>
          </cell>
          <cell r="E22" t="str">
            <v>TRANSPORTE DE ANDAIME TUBULAR,CONSIDERANDO-SE A AREA DE PROJECAO VERTICAL DO ANDAIME,EXCLUSIVE CARGA,DESCARGA E TEMPO DEESPERA DO CAMINHAO(VIDE ITEM 04.021.0010)</v>
          </cell>
          <cell r="F22" t="str">
            <v>M2XKM</v>
          </cell>
          <cell r="G22">
            <v>9117</v>
          </cell>
          <cell r="H22">
            <v>0.2</v>
          </cell>
          <cell r="I22">
            <v>1823.4</v>
          </cell>
          <cell r="J22">
            <v>0.2</v>
          </cell>
          <cell r="K22">
            <v>1823.4</v>
          </cell>
        </row>
        <row r="23">
          <cell r="A23" t="str">
            <v>3.2</v>
          </cell>
          <cell r="B23" t="str">
            <v>04.021.0010-0</v>
          </cell>
          <cell r="C23" t="str">
            <v>04.021.0010-A</v>
          </cell>
          <cell r="D23" t="str">
            <v>EMOP</v>
          </cell>
          <cell r="E23" t="str">
            <v>CARGA E DESCARGA MANUAL DE ANDAIME TUBULAR,INCLUSIVE TEMPO DE ESPERA DO CAMINHAO,CONSIDERANDO-SE A AREA DE PROJECAO VERTICAL</v>
          </cell>
          <cell r="F23" t="str">
            <v>M2</v>
          </cell>
          <cell r="G23">
            <v>607.79999999999995</v>
          </cell>
          <cell r="H23">
            <v>1.05</v>
          </cell>
          <cell r="I23">
            <v>638.19000000000005</v>
          </cell>
          <cell r="J23">
            <v>0.98</v>
          </cell>
          <cell r="K23">
            <v>595.64</v>
          </cell>
        </row>
        <row r="24">
          <cell r="A24" t="str">
            <v>3.3</v>
          </cell>
          <cell r="B24" t="str">
            <v>04.014.0095-0</v>
          </cell>
          <cell r="C24" t="str">
            <v>04.014.0095-A</v>
          </cell>
          <cell r="D24" t="str">
            <v>EMOP</v>
          </cell>
          <cell r="E24" t="str">
            <v>RETIRADA DE ENTULHO DE OBRA COM CACAMBA DE ACO TIPO CONTAINER COM 5M3 DE CAPACIDADE,INCLUSIVE CARREGAMENTO,TRANSPORTE EDESCARREGAMENTO.CUSTO POR UNIDADE DE CACAMBA E INCLUI A TAXA PARA DESCARGA EM LOCAIS AUTORIZADOS</v>
          </cell>
          <cell r="F24" t="str">
            <v>UN</v>
          </cell>
          <cell r="G24">
            <v>5</v>
          </cell>
          <cell r="H24">
            <v>362.47</v>
          </cell>
          <cell r="I24">
            <v>1812.35</v>
          </cell>
          <cell r="J24">
            <v>361.22</v>
          </cell>
          <cell r="K24">
            <v>1806.1</v>
          </cell>
        </row>
        <row r="25">
          <cell r="A25">
            <v>4</v>
          </cell>
          <cell r="B25" t="str">
            <v>SERVIÇOS PRELIMINARES</v>
          </cell>
          <cell r="I25">
            <v>178348.46</v>
          </cell>
          <cell r="K25">
            <v>174444.45000000004</v>
          </cell>
        </row>
        <row r="26">
          <cell r="A26" t="str">
            <v>4.1</v>
          </cell>
          <cell r="B26" t="str">
            <v>05.006.0001-1</v>
          </cell>
          <cell r="C26" t="str">
            <v>05.006.0001-B</v>
          </cell>
          <cell r="D26" t="str">
            <v>EMOP</v>
          </cell>
          <cell r="E26" t="str">
            <v>LOCACAO DE ANDAIME COM ELEMENTOS TUBULARES SOBRE SAPATAS FIXAS,CONSIDERANDO-SE A AREA DA PROJECAO VERTICAL DO ANDAIME EPAGO PELO TEMPO NECESSARIO A SUA UTILIZACAO,EXCLUSIVE TRANSPORTE DOS ELEMENTOS DO ANDAIME ATE A OBRA,PLATAFORMA OU PASSARELA DE PINHO,MONTAGEM E DESMONTAGEM DOS ANDAIMES</v>
          </cell>
          <cell r="F26" t="str">
            <v>M2XMES</v>
          </cell>
          <cell r="G26">
            <v>2431.1999999999998</v>
          </cell>
          <cell r="H26">
            <v>39.659999999999997</v>
          </cell>
          <cell r="I26">
            <v>96421.39</v>
          </cell>
          <cell r="J26">
            <v>39.659999999999997</v>
          </cell>
          <cell r="K26">
            <v>96421.39</v>
          </cell>
        </row>
        <row r="27">
          <cell r="A27" t="str">
            <v>4.2</v>
          </cell>
          <cell r="B27" t="str">
            <v>05.008.0001-0</v>
          </cell>
          <cell r="C27" t="str">
            <v>05.008.0001-A</v>
          </cell>
          <cell r="D27" t="str">
            <v>EMOP</v>
          </cell>
          <cell r="E27" t="str">
            <v>MONTAGEM E DESMONTAGEM DE ANDAIME COM ELEMENTOS TUBULARES,CONSIDERANDO-SE A AREA VERTICAL RECOBERTA</v>
          </cell>
          <cell r="F27" t="str">
            <v>M2</v>
          </cell>
          <cell r="G27">
            <v>2767.5</v>
          </cell>
          <cell r="H27">
            <v>8.31</v>
          </cell>
          <cell r="I27">
            <v>22997.919999999998</v>
          </cell>
          <cell r="J27">
            <v>7.48</v>
          </cell>
          <cell r="K27">
            <v>20700.900000000001</v>
          </cell>
        </row>
        <row r="28">
          <cell r="A28" t="str">
            <v>4.3</v>
          </cell>
          <cell r="B28" t="str">
            <v>05.001.0065-0</v>
          </cell>
          <cell r="C28" t="str">
            <v>05.001.0065-A</v>
          </cell>
          <cell r="D28" t="str">
            <v>EMOP</v>
          </cell>
          <cell r="E28" t="str">
            <v>REMOCAO DE FORRO OU LAMBRI DE FRISOS DE MADEIRA OU PVC,PLACAS DE AGLOMERADO PRENSADO OU SEMELHANTES,INCLUSIVE O ENGRADAMAMENTO</v>
          </cell>
          <cell r="F28" t="str">
            <v>M2</v>
          </cell>
          <cell r="G28">
            <v>516.95000000000005</v>
          </cell>
          <cell r="H28">
            <v>9.35</v>
          </cell>
          <cell r="I28">
            <v>4833.4799999999996</v>
          </cell>
          <cell r="J28">
            <v>8.42</v>
          </cell>
          <cell r="K28">
            <v>4352.71</v>
          </cell>
        </row>
        <row r="29">
          <cell r="A29" t="str">
            <v>4.4</v>
          </cell>
          <cell r="B29" t="str">
            <v>05.001.0134-0</v>
          </cell>
          <cell r="C29" t="str">
            <v>05.001.0134-A</v>
          </cell>
          <cell r="D29" t="str">
            <v>EMOP</v>
          </cell>
          <cell r="E29" t="str">
            <v>ARRANCAMENTO DE PORTAS,JANELAS E CAIXILHOS DE AR CONDICIONADO OU OUTROS</v>
          </cell>
          <cell r="F29" t="str">
            <v>UN</v>
          </cell>
          <cell r="G29">
            <v>43</v>
          </cell>
          <cell r="H29">
            <v>29.42</v>
          </cell>
          <cell r="I29">
            <v>1265.06</v>
          </cell>
          <cell r="J29">
            <v>26.48</v>
          </cell>
          <cell r="K29">
            <v>1138.6400000000001</v>
          </cell>
        </row>
        <row r="30">
          <cell r="A30" t="str">
            <v>4.5</v>
          </cell>
          <cell r="B30" t="str">
            <v>05.001.0009-0</v>
          </cell>
          <cell r="C30" t="str">
            <v>05.001.0009-A</v>
          </cell>
          <cell r="D30" t="str">
            <v>EMOP</v>
          </cell>
          <cell r="E30" t="str">
            <v>DEMOLICAO DE REVESTIMENTO EM AZULEJOS,CERAMICAS OU MARMORE EM PAREDE,EXCLUSIVE A CAMADA DE ASSENTAMENTO</v>
          </cell>
          <cell r="F30" t="str">
            <v>M2</v>
          </cell>
          <cell r="G30">
            <v>151.24500000000003</v>
          </cell>
          <cell r="H30">
            <v>24.95</v>
          </cell>
          <cell r="I30">
            <v>3773.56</v>
          </cell>
          <cell r="J30">
            <v>22.45</v>
          </cell>
          <cell r="K30">
            <v>3395.45</v>
          </cell>
        </row>
        <row r="31">
          <cell r="A31" t="str">
            <v>4.6</v>
          </cell>
          <cell r="B31">
            <v>97633</v>
          </cell>
          <cell r="C31">
            <v>97633</v>
          </cell>
          <cell r="D31" t="str">
            <v>SINAPI</v>
          </cell>
          <cell r="E31" t="str">
            <v>TE DUPLA CURVA EM BRONZE/LATÃO, DN 3/4" X 22 MM X 3/4", SEM ANEL DE SOLDA, ROSCA F X BOLSA X ROSCA F, INSTALADO EM RAMAL E SUB-RAMAL DE HIDRÁULICA PREDIAL - FORNECIMENTO E INSTALAÇÃO. AF_04/2022</v>
          </cell>
          <cell r="F31" t="str">
            <v>UN</v>
          </cell>
          <cell r="G31">
            <v>5.7792000000000012</v>
          </cell>
          <cell r="H31">
            <v>35.299999999999997</v>
          </cell>
          <cell r="I31">
            <v>204</v>
          </cell>
          <cell r="J31">
            <v>32.549999999999997</v>
          </cell>
          <cell r="K31">
            <v>188.11</v>
          </cell>
        </row>
        <row r="32">
          <cell r="A32" t="str">
            <v>4.7</v>
          </cell>
          <cell r="B32">
            <v>97631</v>
          </cell>
          <cell r="C32">
            <v>97631</v>
          </cell>
          <cell r="D32" t="str">
            <v>SINAPI</v>
          </cell>
          <cell r="E32" t="str">
            <v>LUVA PASSANTE EM COBRE, DN 66 MM, SEM ANEL DE SOLDA, INSTALADO EM PRUMADA DE HIDRÁULICA PREDIAL - FORNECIMENTO E INSTALAÇÃO. AF_04/2022</v>
          </cell>
          <cell r="F32" t="str">
            <v>UN</v>
          </cell>
          <cell r="G32">
            <v>221.25749999999999</v>
          </cell>
          <cell r="H32">
            <v>17.38</v>
          </cell>
          <cell r="I32">
            <v>3845.45</v>
          </cell>
          <cell r="J32">
            <v>16.04</v>
          </cell>
          <cell r="K32">
            <v>3548.97</v>
          </cell>
        </row>
        <row r="33">
          <cell r="A33" t="str">
            <v>4.8</v>
          </cell>
          <cell r="B33" t="str">
            <v>05.001.0145-0</v>
          </cell>
          <cell r="C33" t="str">
            <v>05.001.0145-A</v>
          </cell>
          <cell r="D33" t="str">
            <v>EMOP</v>
          </cell>
          <cell r="E33" t="str">
            <v>ARRANCAMENTO DE APARELHOS SANITARIOS</v>
          </cell>
          <cell r="F33" t="str">
            <v>UN</v>
          </cell>
          <cell r="G33">
            <v>10</v>
          </cell>
          <cell r="H33">
            <v>24.77</v>
          </cell>
          <cell r="I33">
            <v>247.7</v>
          </cell>
          <cell r="J33">
            <v>22.29</v>
          </cell>
          <cell r="K33">
            <v>222.9</v>
          </cell>
        </row>
        <row r="34">
          <cell r="A34" t="str">
            <v>4.9</v>
          </cell>
          <cell r="B34" t="str">
            <v>05.041.0875-0</v>
          </cell>
          <cell r="C34" t="str">
            <v>05.041.0875-A</v>
          </cell>
          <cell r="D34" t="str">
            <v>EMOP</v>
          </cell>
          <cell r="E34" t="str">
            <v>RASPAGEM,CALAFETACAO E APLICACAO DE TRES DEMAOS DE RESINA LIQUIDA A BASE DE UREIA-FORMOL,EM TACOS OU SOALHO DE MADEIRA</v>
          </cell>
          <cell r="F34" t="str">
            <v>M2</v>
          </cell>
          <cell r="G34">
            <v>481.94</v>
          </cell>
          <cell r="H34">
            <v>60</v>
          </cell>
          <cell r="I34">
            <v>28916.400000000001</v>
          </cell>
          <cell r="J34">
            <v>60</v>
          </cell>
          <cell r="K34">
            <v>28916.400000000001</v>
          </cell>
        </row>
        <row r="35">
          <cell r="A35" t="str">
            <v>4.10</v>
          </cell>
          <cell r="B35" t="str">
            <v>05.042.0880-0</v>
          </cell>
          <cell r="C35" t="str">
            <v>05.042.0880-A</v>
          </cell>
          <cell r="D35" t="str">
            <v>EMOP</v>
          </cell>
          <cell r="E35" t="str">
            <v>ENCERAMENTO DE PISO DE QUALQUER NATUREZA,UMA DEMAO</v>
          </cell>
          <cell r="F35" t="str">
            <v>M2</v>
          </cell>
          <cell r="G35">
            <v>469.82</v>
          </cell>
          <cell r="H35">
            <v>7.28</v>
          </cell>
          <cell r="I35">
            <v>3420.28</v>
          </cell>
          <cell r="J35">
            <v>6.84</v>
          </cell>
          <cell r="K35">
            <v>3213.56</v>
          </cell>
        </row>
        <row r="36">
          <cell r="A36" t="str">
            <v>4.11</v>
          </cell>
          <cell r="B36" t="str">
            <v>05.007.0007-0</v>
          </cell>
          <cell r="C36" t="str">
            <v>05.007.0007-A</v>
          </cell>
          <cell r="D36" t="str">
            <v>EMOP</v>
          </cell>
          <cell r="E36" t="str">
            <v>LOCACAO DE PASSARELA METALICA,PERFURADA,PARA ANDAIME METALICO TUBULAR,INCLUSIVE TRANSPORTE,CARGA E DESCARGA,EXCLUSIVE ANDAIME TUBULAR E MOVIMENTACAO (VIDE ITEM 05.008.0008)</v>
          </cell>
          <cell r="F36" t="str">
            <v>M2XMES</v>
          </cell>
          <cell r="G36">
            <v>50.65</v>
          </cell>
          <cell r="H36">
            <v>101.88</v>
          </cell>
          <cell r="I36">
            <v>5160.22</v>
          </cell>
          <cell r="J36">
            <v>101.88</v>
          </cell>
          <cell r="K36">
            <v>5160.22</v>
          </cell>
        </row>
        <row r="37">
          <cell r="A37" t="str">
            <v>4.12</v>
          </cell>
          <cell r="B37" t="str">
            <v>05.008.0008-1</v>
          </cell>
          <cell r="C37" t="str">
            <v>05.008.0008-B</v>
          </cell>
          <cell r="D37" t="str">
            <v>EMOP</v>
          </cell>
          <cell r="E37" t="str">
            <v>MOVIMENTACAO VERTICAL OU HORIZONTAL DE PLATAFORMA OU PASSARELA</v>
          </cell>
          <cell r="F37" t="str">
            <v>M2</v>
          </cell>
          <cell r="G37">
            <v>861.8</v>
          </cell>
          <cell r="H37">
            <v>0.68</v>
          </cell>
          <cell r="I37">
            <v>586.02</v>
          </cell>
          <cell r="J37">
            <v>0.61</v>
          </cell>
          <cell r="K37">
            <v>525.69000000000005</v>
          </cell>
        </row>
        <row r="38">
          <cell r="A38" t="str">
            <v>4.13</v>
          </cell>
          <cell r="B38" t="str">
            <v>05.001.0171-0</v>
          </cell>
          <cell r="C38" t="str">
            <v>05.001.0171-0</v>
          </cell>
          <cell r="D38" t="str">
            <v>EMOP</v>
          </cell>
          <cell r="E38" t="str">
            <v>TRANSPORTE HORIZONTAL DE MATERIAL DE 1ªCATEGORIA OU ENTULHO,EM CARRINHOS,A 20,00M DE DISTANCIA,INCLUSIVE CARGA A PA</v>
          </cell>
          <cell r="F38" t="str">
            <v>M3</v>
          </cell>
          <cell r="G38">
            <v>24.45</v>
          </cell>
          <cell r="H38">
            <v>29.11</v>
          </cell>
          <cell r="I38">
            <v>711.73</v>
          </cell>
          <cell r="J38">
            <v>29.11</v>
          </cell>
          <cell r="K38">
            <v>711.73</v>
          </cell>
        </row>
        <row r="39">
          <cell r="A39" t="str">
            <v>4.14</v>
          </cell>
          <cell r="B39" t="str">
            <v>06.016.0053-0</v>
          </cell>
          <cell r="C39" t="str">
            <v>06.016.0053-A</v>
          </cell>
          <cell r="D39" t="str">
            <v>EMOP</v>
          </cell>
          <cell r="E39" t="str">
            <v>GRELHA PARA CANALETA DE FERRO FUNDIDO,COM CAIXILHO,COM (40X100)CM,CONFORME ABNT NBR 10160.FORNECIMENTO E ASSENTAMENTO</v>
          </cell>
          <cell r="F39" t="str">
            <v>M</v>
          </cell>
          <cell r="G39">
            <v>10.75</v>
          </cell>
          <cell r="H39">
            <v>273.32</v>
          </cell>
          <cell r="I39">
            <v>2938.19</v>
          </cell>
          <cell r="J39">
            <v>272.99</v>
          </cell>
          <cell r="K39">
            <v>2934.64</v>
          </cell>
        </row>
        <row r="40">
          <cell r="A40" t="str">
            <v>4.15</v>
          </cell>
          <cell r="B40" t="str">
            <v>05.054.0015-0</v>
          </cell>
          <cell r="C40" t="str">
            <v>05.054.0015-A</v>
          </cell>
          <cell r="D40" t="str">
            <v>EMOP</v>
          </cell>
          <cell r="E40" t="str">
            <v>PLACA DE ACRILICO,DESENHADA,INDICANDO SANITARIO MASCULINO OUFEMININO,DE (39X19)CM.FORNECIMENTO E COLOCACAO</v>
          </cell>
          <cell r="F40" t="str">
            <v>UN</v>
          </cell>
          <cell r="G40">
            <v>6</v>
          </cell>
          <cell r="H40">
            <v>355.95</v>
          </cell>
          <cell r="I40">
            <v>2135.6999999999998</v>
          </cell>
          <cell r="J40">
            <v>355.37</v>
          </cell>
          <cell r="K40">
            <v>2132.2199999999998</v>
          </cell>
        </row>
        <row r="41">
          <cell r="A41" t="str">
            <v>4.16</v>
          </cell>
          <cell r="B41" t="str">
            <v>05.054.0001-0</v>
          </cell>
          <cell r="C41" t="str">
            <v>05.054.0001-A</v>
          </cell>
          <cell r="D41" t="str">
            <v>EMOP</v>
          </cell>
          <cell r="E41" t="str">
            <v>PLACA DE ACRILICO PARA IDENTIFICACAO DE PORTAS,MEDINDO (25X8)CM.FORNECIMENTO E COLOCACAO</v>
          </cell>
          <cell r="F41" t="str">
            <v>UN</v>
          </cell>
          <cell r="G41">
            <v>18</v>
          </cell>
          <cell r="H41">
            <v>49.52</v>
          </cell>
          <cell r="I41">
            <v>891.36</v>
          </cell>
          <cell r="J41">
            <v>48.94</v>
          </cell>
          <cell r="K41">
            <v>880.92</v>
          </cell>
        </row>
        <row r="42">
          <cell r="A42">
            <v>5</v>
          </cell>
          <cell r="B42" t="str">
            <v>REVESTIMENTOS</v>
          </cell>
          <cell r="I42">
            <v>194446.36</v>
          </cell>
          <cell r="K42">
            <v>187974.99999999994</v>
          </cell>
        </row>
        <row r="43">
          <cell r="A43" t="str">
            <v>5.1</v>
          </cell>
          <cell r="B43" t="str">
            <v>13.195.0015-0</v>
          </cell>
          <cell r="C43" t="str">
            <v>13.195.0015-A</v>
          </cell>
          <cell r="D43" t="str">
            <v>EMOP</v>
          </cell>
          <cell r="E43" t="str">
            <v>FORRO DE TABUAS DE MADEIRA MACHO-FEMEA,COM (10X1)CM,PREGADOEM SARRAFOS DE MADEIRA DE (2X10)CM,ESPACADOS DE 50CM.FORNECIMENTO E COLOCACAO</v>
          </cell>
          <cell r="F43" t="str">
            <v>M2</v>
          </cell>
          <cell r="G43">
            <v>516.95000000000005</v>
          </cell>
          <cell r="H43">
            <v>203.33</v>
          </cell>
          <cell r="I43">
            <v>105111.44</v>
          </cell>
          <cell r="J43">
            <v>197.88</v>
          </cell>
          <cell r="K43">
            <v>102294.06</v>
          </cell>
        </row>
        <row r="44">
          <cell r="A44" t="str">
            <v>5.2</v>
          </cell>
          <cell r="B44" t="str">
            <v>13.030.0291-0</v>
          </cell>
          <cell r="C44" t="str">
            <v>13.030.0291-A</v>
          </cell>
          <cell r="D44" t="str">
            <v>EMOP</v>
          </cell>
          <cell r="E44" t="str">
            <v>REVESTIMENTO DE PAREDES COM CERAMICA,COM MEDIDAS EM TORNO DE(32X57)CM,ASSENTE CONFORME ITEM 13.025.0058</v>
          </cell>
          <cell r="F44" t="str">
            <v>M2</v>
          </cell>
          <cell r="G44">
            <v>151.24500000000003</v>
          </cell>
          <cell r="H44">
            <v>119.94</v>
          </cell>
          <cell r="I44">
            <v>18140.32</v>
          </cell>
          <cell r="J44">
            <v>114.23</v>
          </cell>
          <cell r="K44">
            <v>17276.71</v>
          </cell>
        </row>
        <row r="45">
          <cell r="A45" t="str">
            <v>5.3</v>
          </cell>
          <cell r="B45" t="str">
            <v>13.001.0026-0</v>
          </cell>
          <cell r="C45" t="str">
            <v>13.001.0026-A</v>
          </cell>
          <cell r="D45" t="str">
            <v>EMOP</v>
          </cell>
          <cell r="E45" t="str">
            <v>EMBOCO COM ARGAMASSA DE CIMENTO E AREIA,NO TRACO 1:3 COM 2CMDE ESPESSURA,INCLUSIVE CHAPISCO DE CIMENTO E AREIA,NO TRACO1:3</v>
          </cell>
          <cell r="F45" t="str">
            <v>M2</v>
          </cell>
          <cell r="G45">
            <v>221.25749999999999</v>
          </cell>
          <cell r="H45">
            <v>38.47</v>
          </cell>
          <cell r="I45">
            <v>8511.77</v>
          </cell>
          <cell r="J45">
            <v>35.799999999999997</v>
          </cell>
          <cell r="K45">
            <v>7921.01</v>
          </cell>
        </row>
        <row r="46">
          <cell r="A46" t="str">
            <v>5.4</v>
          </cell>
          <cell r="B46" t="str">
            <v>13.348.0055-0</v>
          </cell>
          <cell r="C46" t="str">
            <v>13.348.0055-A</v>
          </cell>
          <cell r="D46" t="str">
            <v>EMOP</v>
          </cell>
          <cell r="E46" t="str">
            <v>PEITORIL EM GRANITO CINZA ANDORINHA,ESPESSURA DE 2CM,LARGURADE 28CM,ASSENTADO COM NATA DE CIMENTO SOBRE ARGAMASSA DE CIMENTO,SAIBRO E AREIA,NO TRACO 1:3:3 E REJUNTAMENTO COM CIMENTO BRANCO</v>
          </cell>
          <cell r="F46" t="str">
            <v>M</v>
          </cell>
          <cell r="G46">
            <v>50.650000000000006</v>
          </cell>
          <cell r="H46">
            <v>166.48</v>
          </cell>
          <cell r="I46">
            <v>8432.2099999999991</v>
          </cell>
          <cell r="J46">
            <v>164.15</v>
          </cell>
          <cell r="K46">
            <v>8314.19</v>
          </cell>
        </row>
        <row r="47">
          <cell r="A47" t="str">
            <v>5.5</v>
          </cell>
          <cell r="B47" t="str">
            <v>13.301.0510-0</v>
          </cell>
          <cell r="C47" t="str">
            <v>13.301.0510-A</v>
          </cell>
          <cell r="D47" t="str">
            <v>EMOP</v>
          </cell>
          <cell r="E47" t="str">
            <v>RECOMPOSICAO DE PISO DE CONCRETO SIMPLES,COM RESISTENCIA DE15MPA,COM 8CM DE ESPESSURA,INCLUSIVE DEMOLICAO COM EQUIPAMENTO DE AR COMPRIMIDO DO PISO</v>
          </cell>
          <cell r="F47" t="str">
            <v>M2</v>
          </cell>
          <cell r="G47">
            <v>34.5</v>
          </cell>
          <cell r="H47">
            <v>124.14</v>
          </cell>
          <cell r="I47">
            <v>4282.83</v>
          </cell>
          <cell r="J47">
            <v>117.32</v>
          </cell>
          <cell r="K47">
            <v>4047.54</v>
          </cell>
        </row>
        <row r="48">
          <cell r="A48" t="str">
            <v>5.6</v>
          </cell>
          <cell r="B48" t="str">
            <v>13.331.0015-0</v>
          </cell>
          <cell r="C48" t="str">
            <v>13.331.0015-A</v>
          </cell>
          <cell r="D48" t="str">
            <v>EMOP</v>
          </cell>
          <cell r="E48" t="str">
            <v>REVESTIMENTO DE PISO CERAMICO EM PORCELANATO,ACABAMENTO DA BORDA RETIFICADO,NO FORMATO (60X60)CM,PARA USO EM AREAS COMERCIAIS COM TRAFEGO INTENSO,CONFORME ABNT NBR ISO 13006,ASSENTE EM SUPERFICIE NIVELADA COM ARGAMASSA COLANTE E REJUNTAMENTO PRONTO</v>
          </cell>
          <cell r="F48" t="str">
            <v>M2</v>
          </cell>
          <cell r="G48">
            <v>192.64000000000004</v>
          </cell>
          <cell r="H48">
            <v>142.63</v>
          </cell>
          <cell r="I48">
            <v>27476.240000000002</v>
          </cell>
          <cell r="J48">
            <v>136.93</v>
          </cell>
          <cell r="K48">
            <v>26378.19</v>
          </cell>
        </row>
        <row r="49">
          <cell r="A49" t="str">
            <v>5.7</v>
          </cell>
          <cell r="B49" t="str">
            <v>13.331.0051-0</v>
          </cell>
          <cell r="C49" t="str">
            <v>13.331.0051-A</v>
          </cell>
          <cell r="D49" t="str">
            <v>EMOP</v>
          </cell>
          <cell r="E49" t="str">
            <v>RODAPE DE CERAMICA EM PORCELANATO,COM 7,5 A 10CM DE ALTURA,ASSENTE CONFORME ITEM 13.025.0058.FEITO A PARTIR DE PLACA DEPORCELANATO COM AREA INFERIOR A 1,00M2</v>
          </cell>
          <cell r="F49" t="str">
            <v>M</v>
          </cell>
          <cell r="G49">
            <v>67.350000000000009</v>
          </cell>
          <cell r="H49">
            <v>43.36</v>
          </cell>
          <cell r="I49">
            <v>2920.29</v>
          </cell>
          <cell r="J49">
            <v>40.119999999999997</v>
          </cell>
          <cell r="K49">
            <v>2702.08</v>
          </cell>
        </row>
        <row r="50">
          <cell r="A50" t="str">
            <v>5.8</v>
          </cell>
          <cell r="B50">
            <v>96122</v>
          </cell>
          <cell r="C50">
            <v>96122</v>
          </cell>
          <cell r="D50" t="str">
            <v>SINAPI</v>
          </cell>
          <cell r="E50" t="str">
            <v>ACABAMENTOS PARA FORRO (RODA-FORRO EM MADEIRA PINUS). AF_08/2023</v>
          </cell>
          <cell r="F50" t="str">
            <v>M</v>
          </cell>
          <cell r="G50">
            <v>335.05</v>
          </cell>
          <cell r="H50">
            <v>57.14</v>
          </cell>
          <cell r="I50">
            <v>19144.75</v>
          </cell>
          <cell r="J50">
            <v>55.59</v>
          </cell>
          <cell r="K50">
            <v>18625.419999999998</v>
          </cell>
        </row>
        <row r="51">
          <cell r="A51" t="str">
            <v>5.9</v>
          </cell>
          <cell r="B51" t="str">
            <v>05.021.0150-0</v>
          </cell>
          <cell r="C51" t="str">
            <v>05.021.0150-A</v>
          </cell>
          <cell r="D51" t="str">
            <v>EMOP</v>
          </cell>
          <cell r="E51" t="str">
            <v>FITA ANTIDERRAPANTE AUTOADESIVA NA COR PRETA,PARA AREAS INTERNAS E EXTERNAS,COM LARGURA DE 50MM.FORNECIMENTO E COLOCACAO</v>
          </cell>
          <cell r="F51" t="str">
            <v>M</v>
          </cell>
          <cell r="G51">
            <v>63</v>
          </cell>
          <cell r="H51">
            <v>6.77</v>
          </cell>
          <cell r="I51">
            <v>426.51</v>
          </cell>
          <cell r="J51">
            <v>6.6</v>
          </cell>
          <cell r="K51">
            <v>415.8</v>
          </cell>
        </row>
        <row r="52">
          <cell r="A52">
            <v>6</v>
          </cell>
          <cell r="B52" t="str">
            <v>ESQUADRIAS</v>
          </cell>
          <cell r="I52">
            <v>197057.84</v>
          </cell>
          <cell r="K52">
            <v>195118.53</v>
          </cell>
        </row>
        <row r="53">
          <cell r="A53" t="str">
            <v>6.1</v>
          </cell>
          <cell r="B53">
            <v>100667</v>
          </cell>
          <cell r="C53">
            <v>100667</v>
          </cell>
          <cell r="D53" t="str">
            <v>SINAPI</v>
          </cell>
          <cell r="E53" t="str">
            <v>JANELA DE MADEIRA IMBUIA/CEDRO ARANA/CEDRO ROSAOU EQUIVALENTE, CAIXA DO BATENTE/ MARCO 10 CM, COM DUAS FOLHAS DE ABRIR TIPO VENEZIANAS E 2 FOLHAS GUILHOTINAS PARA VIDRO (VIDROS NÃO INCLUSOS), COM GUARNIÇÃO/ ALIZAR E FERRAGENS, FIXAÇÃO COM PARAFUSOS E ESPUMA EXPANSIVA, EXCLUSIVE CONTRAMARCO - FORNECIMENTO E INSTALAÇÃO. AF_11/2024</v>
          </cell>
          <cell r="F53" t="str">
            <v>M2</v>
          </cell>
          <cell r="G53">
            <v>153.44000000000003</v>
          </cell>
          <cell r="H53">
            <v>1085.3900000000001</v>
          </cell>
          <cell r="I53">
            <v>166542.24</v>
          </cell>
          <cell r="J53">
            <v>1076.42</v>
          </cell>
          <cell r="K53">
            <v>165165.88</v>
          </cell>
        </row>
        <row r="54">
          <cell r="A54" t="str">
            <v>6.2</v>
          </cell>
          <cell r="B54">
            <v>100668</v>
          </cell>
          <cell r="C54">
            <v>100668</v>
          </cell>
          <cell r="D54" t="str">
            <v>SINAPI</v>
          </cell>
          <cell r="E54" t="str">
            <v>JANELA DE MADEIRA CEDRINHO/ ANGELIM COMERCIAL/ CURUPIXA/ CUMARU OU EQUIVALENTE DA REGIÃO, TIPO MAXIMA AR, PARA VIDRO (VIDRO NÃO INCLUSO), CAIXA DO BATENTE/ MARCO DE 10 CM, COM GUARNIÇÕES/ ALIZAR E FERRAGENS, SEM ACABAMENTO, FIXAÇÃO COM PARAFUSOS E ESPUMA EXPANSIVA, EXCLUSIVE CONTRAMARCO - FORNECIMENTO E INSTALAÇÃO. AF_11/2024</v>
          </cell>
          <cell r="F54" t="str">
            <v>M2</v>
          </cell>
          <cell r="G54">
            <v>2.52</v>
          </cell>
          <cell r="H54">
            <v>1390.83</v>
          </cell>
          <cell r="I54">
            <v>3504.89</v>
          </cell>
          <cell r="J54">
            <v>1370.2</v>
          </cell>
          <cell r="K54">
            <v>3452.9</v>
          </cell>
        </row>
        <row r="55">
          <cell r="A55" t="str">
            <v>6.3</v>
          </cell>
          <cell r="B55" t="str">
            <v>14.004.0015-0</v>
          </cell>
          <cell r="C55" t="str">
            <v>14.004.0015-A</v>
          </cell>
          <cell r="D55" t="str">
            <v>EMOP</v>
          </cell>
          <cell r="E55" t="str">
            <v>VIDRO PLANO TRANSPARENTE,COMUM,DE 4MM DE ESPESSURA.FORNECIMENTO E COLOCACAO</v>
          </cell>
          <cell r="F55" t="str">
            <v>M2</v>
          </cell>
          <cell r="G55">
            <v>177.82923648924407</v>
          </cell>
          <cell r="H55">
            <v>141.26</v>
          </cell>
          <cell r="I55">
            <v>25120.15</v>
          </cell>
          <cell r="J55">
            <v>139.03</v>
          </cell>
          <cell r="K55">
            <v>24723.59</v>
          </cell>
        </row>
        <row r="56">
          <cell r="A56" t="str">
            <v>6.4</v>
          </cell>
          <cell r="B56" t="str">
            <v>14.002.0081-0</v>
          </cell>
          <cell r="C56" t="str">
            <v>14.002.0081-A</v>
          </cell>
          <cell r="D56" t="str">
            <v>EMOP</v>
          </cell>
          <cell r="E56" t="str">
            <v>PORTAO DE FERRO, ATE 1,00M DE LARGURA, EM BARRAS DE 1/2", ESPACADAS DE 10CM, ENTRE EIXOS, CONTORNO E MARCO EM BARRAS DE1.1/2"X1/2", COM UMA FAIXA HORIZONTAL EM CHAPA DE FERRO DE1/8" ESPESSURA,EXCLUSIVE FECHADURA.FORNECIMENTO E COLOCACAO</v>
          </cell>
          <cell r="F56" t="str">
            <v>M2</v>
          </cell>
          <cell r="G56">
            <v>1.2</v>
          </cell>
          <cell r="H56">
            <v>1575.47</v>
          </cell>
          <cell r="I56">
            <v>1890.56</v>
          </cell>
          <cell r="J56">
            <v>1480.14</v>
          </cell>
          <cell r="K56">
            <v>1776.16</v>
          </cell>
        </row>
        <row r="57">
          <cell r="A57">
            <v>7</v>
          </cell>
          <cell r="B57" t="str">
            <v>INSTALAÇÕES ELÉTRICAS E HIDROSSANITÁRIAS</v>
          </cell>
          <cell r="I57">
            <v>39233.9</v>
          </cell>
          <cell r="K57">
            <v>37157.81</v>
          </cell>
        </row>
        <row r="58">
          <cell r="A58" t="str">
            <v>7.1</v>
          </cell>
          <cell r="B58" t="str">
            <v>15.036.0052-0</v>
          </cell>
          <cell r="C58" t="str">
            <v>15.036.0052-A</v>
          </cell>
          <cell r="D58" t="str">
            <v>EMOP</v>
          </cell>
          <cell r="E58" t="str">
            <v>TUBO DE PVC RIGIDO DE 100MM,SOLDAVEL,INCLUSIVE CONEXOES E EMENDAS,EXCLUSIVE ABERTURA E FECHAMENTO DE RASGO.FORNECIMENTOE ASSENTAMENTO</v>
          </cell>
          <cell r="F58" t="str">
            <v>M</v>
          </cell>
          <cell r="G58">
            <v>149</v>
          </cell>
          <cell r="H58">
            <v>36</v>
          </cell>
          <cell r="I58">
            <v>5364</v>
          </cell>
          <cell r="J58">
            <v>34.270000000000003</v>
          </cell>
          <cell r="K58">
            <v>5106.2299999999996</v>
          </cell>
        </row>
        <row r="59">
          <cell r="A59" t="str">
            <v>7.2</v>
          </cell>
          <cell r="B59">
            <v>103782</v>
          </cell>
          <cell r="C59">
            <v>103782</v>
          </cell>
          <cell r="D59" t="str">
            <v>SINAPI</v>
          </cell>
          <cell r="E59" t="str">
            <v>LUMINÁRIA TIPO PLAFON CIRCULAR, DE SOBREPOR, COM LED DE 12/13 W - FORNECIMENTO E INSTALAÇÃO. AF_09/2024</v>
          </cell>
          <cell r="F59" t="str">
            <v>UN</v>
          </cell>
          <cell r="G59">
            <v>15</v>
          </cell>
          <cell r="H59">
            <v>34.28</v>
          </cell>
          <cell r="I59">
            <v>514.20000000000005</v>
          </cell>
          <cell r="J59">
            <v>32.22</v>
          </cell>
          <cell r="K59">
            <v>483.3</v>
          </cell>
        </row>
        <row r="60">
          <cell r="A60" t="str">
            <v>7.3</v>
          </cell>
          <cell r="B60" t="str">
            <v>15.019.0020-0</v>
          </cell>
          <cell r="C60" t="str">
            <v>15.019.0020-A</v>
          </cell>
          <cell r="D60" t="str">
            <v>EMOP</v>
          </cell>
          <cell r="E60" t="str">
            <v>INTERRUPTOR DE EMBUTIR COM 1 TECLA SIMPLES FOSFORESCENTE E PLACA.FORNECIMENTO E COLOCACAO</v>
          </cell>
          <cell r="F60" t="str">
            <v>UN</v>
          </cell>
          <cell r="G60">
            <v>20</v>
          </cell>
          <cell r="H60">
            <v>10.15</v>
          </cell>
          <cell r="I60">
            <v>203</v>
          </cell>
          <cell r="J60">
            <v>9.57</v>
          </cell>
          <cell r="K60">
            <v>191.4</v>
          </cell>
        </row>
        <row r="61">
          <cell r="A61" t="str">
            <v>7.4</v>
          </cell>
          <cell r="B61" t="str">
            <v>15.019.0025-0</v>
          </cell>
          <cell r="C61" t="str">
            <v>15.019.0025-A</v>
          </cell>
          <cell r="D61" t="str">
            <v>EMOP</v>
          </cell>
          <cell r="E61" t="str">
            <v>INTERRUPTOR DE EMBUTIR COM 2 TECLAS SIMPLES FOSFORESCENTES EPLACA.FORNECIMENTO E COLOCACAO</v>
          </cell>
          <cell r="F61" t="str">
            <v>UN</v>
          </cell>
          <cell r="G61">
            <v>3</v>
          </cell>
          <cell r="H61">
            <v>16.350000000000001</v>
          </cell>
          <cell r="I61">
            <v>49.05</v>
          </cell>
          <cell r="J61">
            <v>15.64</v>
          </cell>
          <cell r="K61">
            <v>46.92</v>
          </cell>
        </row>
        <row r="62">
          <cell r="A62" t="str">
            <v>7.5</v>
          </cell>
          <cell r="B62" t="str">
            <v>15.019.0030-0</v>
          </cell>
          <cell r="C62" t="str">
            <v>15.019.0030-A</v>
          </cell>
          <cell r="D62" t="str">
            <v>EMOP</v>
          </cell>
          <cell r="E62" t="str">
            <v>INTERRUPTOR DE EMBUTIR COM 3 TECLAS SIMPLES FOSFORESCENTES EPLACA.FORNECIMENTO E COLOCACAO</v>
          </cell>
          <cell r="F62" t="str">
            <v>UN</v>
          </cell>
          <cell r="G62">
            <v>5</v>
          </cell>
          <cell r="H62">
            <v>21.39</v>
          </cell>
          <cell r="I62">
            <v>106.95</v>
          </cell>
          <cell r="J62">
            <v>20.53</v>
          </cell>
          <cell r="K62">
            <v>102.65</v>
          </cell>
        </row>
        <row r="63">
          <cell r="A63" t="str">
            <v>7.6</v>
          </cell>
          <cell r="B63" t="str">
            <v>15.019.0050-0</v>
          </cell>
          <cell r="C63" t="str">
            <v>15.019.0050-A</v>
          </cell>
          <cell r="D63" t="str">
            <v>EMOP</v>
          </cell>
          <cell r="E63" t="str">
            <v>TOMADA ELETRICA 2P+T,10A/250V,PADRAO BRASILEIRO,DE EMBUTIR,COM PLACA 4"X2".FORNECIMENTO E COLOCACAO.</v>
          </cell>
          <cell r="F63" t="str">
            <v>UN</v>
          </cell>
          <cell r="G63">
            <v>135</v>
          </cell>
          <cell r="H63">
            <v>9.8000000000000007</v>
          </cell>
          <cell r="I63">
            <v>1323</v>
          </cell>
          <cell r="J63">
            <v>9.2200000000000006</v>
          </cell>
          <cell r="K63">
            <v>1244.7</v>
          </cell>
        </row>
        <row r="64">
          <cell r="A64" t="str">
            <v>7.7</v>
          </cell>
          <cell r="B64" t="str">
            <v>15.007.0570-0</v>
          </cell>
          <cell r="C64" t="str">
            <v>15.007.0570-A</v>
          </cell>
          <cell r="D64" t="str">
            <v>EMOP</v>
          </cell>
          <cell r="E64" t="str">
            <v>DISJUNTOR TERMOMAGNETICO,MONOPOLAR,DE 10 A 32A,3KA,MODELO DIN,TIPO C.FORNECIMENTO E COLOCACAO</v>
          </cell>
          <cell r="F64" t="str">
            <v>UN</v>
          </cell>
          <cell r="G64">
            <v>31</v>
          </cell>
          <cell r="H64">
            <v>14.18</v>
          </cell>
          <cell r="I64">
            <v>439.58</v>
          </cell>
          <cell r="J64">
            <v>13.56</v>
          </cell>
          <cell r="K64">
            <v>420.36</v>
          </cell>
        </row>
        <row r="65">
          <cell r="A65" t="str">
            <v>7.8</v>
          </cell>
          <cell r="B65" t="str">
            <v>15.007.0576-0</v>
          </cell>
          <cell r="C65" t="str">
            <v>15.007.0576-A</v>
          </cell>
          <cell r="D65" t="str">
            <v>EMOP</v>
          </cell>
          <cell r="E65" t="str">
            <v>DISJUNTOR TERMOMAGNETICO,BIPOLAR,DE 40 A 63A,3KA,MODELO DIN,TIPO C.FORNECIMENTO E COLOCACAO</v>
          </cell>
          <cell r="F65" t="str">
            <v>UN</v>
          </cell>
          <cell r="G65">
            <v>4</v>
          </cell>
          <cell r="H65">
            <v>35.47</v>
          </cell>
          <cell r="I65">
            <v>141.88</v>
          </cell>
          <cell r="J65">
            <v>34.79</v>
          </cell>
          <cell r="K65">
            <v>139.16</v>
          </cell>
        </row>
        <row r="66">
          <cell r="A66" t="str">
            <v>7.9</v>
          </cell>
          <cell r="B66" t="str">
            <v>15.007.0605-0</v>
          </cell>
          <cell r="C66" t="str">
            <v>15.007.0605-A</v>
          </cell>
          <cell r="D66" t="str">
            <v>EMOP</v>
          </cell>
          <cell r="E66" t="str">
            <v>DISJUNTOR TERMOMAGNETICO,TRIPOLAR,DE 80 A 100A,3KA,MODELO DIN,TIPO C.FORNECIMENTO E COLOCACAO</v>
          </cell>
          <cell r="F66" t="str">
            <v>UN</v>
          </cell>
          <cell r="G66">
            <v>1</v>
          </cell>
          <cell r="H66">
            <v>141.43</v>
          </cell>
          <cell r="I66">
            <v>141.43</v>
          </cell>
          <cell r="J66">
            <v>140.68</v>
          </cell>
          <cell r="K66">
            <v>140.68</v>
          </cell>
        </row>
        <row r="67">
          <cell r="A67" t="str">
            <v>7.10</v>
          </cell>
          <cell r="B67" t="str">
            <v>15.007.0608-0</v>
          </cell>
          <cell r="C67" t="str">
            <v>15.007.0608-A</v>
          </cell>
          <cell r="D67" t="str">
            <v>EMOP</v>
          </cell>
          <cell r="E67" t="str">
            <v>DISJUNTOR TERMOMAGNETICO,TRIPOLAR,DE 125 A 160A,50KA,MODELOCAIXA MOLDADA,TIPO C.FORNECIMENTO E COLOCACAO</v>
          </cell>
          <cell r="F67" t="str">
            <v>UN</v>
          </cell>
          <cell r="G67">
            <v>2</v>
          </cell>
          <cell r="H67">
            <v>360.72</v>
          </cell>
          <cell r="I67">
            <v>721.44</v>
          </cell>
          <cell r="J67">
            <v>359.97</v>
          </cell>
          <cell r="K67">
            <v>719.94</v>
          </cell>
        </row>
        <row r="68">
          <cell r="A68" t="str">
            <v>7.11</v>
          </cell>
          <cell r="B68">
            <v>101880</v>
          </cell>
          <cell r="C68">
            <v>101880</v>
          </cell>
          <cell r="D68" t="str">
            <v>SINAPI</v>
          </cell>
          <cell r="E68" t="str">
            <v>QUADRO DE DISTRIBUIÇÃO DE ENERGIA EM CHAPA DE AÇO GALVANIZADO, DE EMBUTIR, COM BARRAMENTO TRIFÁSICO, PARA 30 DISJUNTORES DIN 150A - FORNECIMENTO E INSTALAÇÃO. AF_10/2020</v>
          </cell>
          <cell r="F68" t="str">
            <v>UN</v>
          </cell>
          <cell r="G68">
            <v>1</v>
          </cell>
          <cell r="H68">
            <v>641.52</v>
          </cell>
          <cell r="I68">
            <v>641.52</v>
          </cell>
          <cell r="J68">
            <v>637.15</v>
          </cell>
          <cell r="K68">
            <v>637.15</v>
          </cell>
        </row>
        <row r="69">
          <cell r="A69" t="str">
            <v>7.12</v>
          </cell>
          <cell r="B69">
            <v>101879</v>
          </cell>
          <cell r="C69">
            <v>101879</v>
          </cell>
          <cell r="D69" t="str">
            <v>SINAPI</v>
          </cell>
          <cell r="E69" t="str">
            <v>QUADRO DE DISTRIBUIÇÃO DE ENERGIA EM CHAPA DE AÇO GALVANIZADO, DE EMBUTIR, COM BARRAMENTO TRIFÁSICO, PARA 24 DISJUNTORES DIN 100A - FORNECIMENTO E INSTALAÇÃO. AF_10/2020</v>
          </cell>
          <cell r="F69" t="str">
            <v>UN</v>
          </cell>
          <cell r="G69">
            <v>1</v>
          </cell>
          <cell r="H69">
            <v>556.14</v>
          </cell>
          <cell r="I69">
            <v>556.14</v>
          </cell>
          <cell r="J69">
            <v>552.51</v>
          </cell>
          <cell r="K69">
            <v>552.51</v>
          </cell>
        </row>
        <row r="70">
          <cell r="A70" t="str">
            <v>7.13</v>
          </cell>
          <cell r="B70" t="str">
            <v>15.019.0090-0</v>
          </cell>
          <cell r="C70" t="str">
            <v>15.019.0090-A</v>
          </cell>
          <cell r="D70" t="str">
            <v>EMOP</v>
          </cell>
          <cell r="E70" t="str">
            <v>TOMADA TIPO RJ45,DE SOBREPOR,COMPLETA,PARA LOGICA.FORNECIMENTO E COLOCACAO</v>
          </cell>
          <cell r="F70" t="str">
            <v>UN</v>
          </cell>
          <cell r="G70">
            <v>1</v>
          </cell>
          <cell r="H70">
            <v>30.95</v>
          </cell>
          <cell r="I70">
            <v>30.95</v>
          </cell>
          <cell r="J70">
            <v>30.37</v>
          </cell>
          <cell r="K70">
            <v>30.37</v>
          </cell>
        </row>
        <row r="71">
          <cell r="A71" t="str">
            <v>7.14</v>
          </cell>
          <cell r="B71" t="str">
            <v>15.019.0110-0</v>
          </cell>
          <cell r="C71" t="str">
            <v>15.019.0110-A</v>
          </cell>
          <cell r="D71" t="str">
            <v>EMOP</v>
          </cell>
          <cell r="E71" t="str">
            <v>TOMADA COAXIAL,DE EMBUTIR,COMPLETA,PARA ANTENA DE TV.FORNECIMENTO E COLOCACAO</v>
          </cell>
          <cell r="F71" t="str">
            <v>UN</v>
          </cell>
          <cell r="G71">
            <v>1</v>
          </cell>
          <cell r="H71">
            <v>13.89</v>
          </cell>
          <cell r="I71">
            <v>13.89</v>
          </cell>
          <cell r="J71">
            <v>13.31</v>
          </cell>
          <cell r="K71">
            <v>13.31</v>
          </cell>
        </row>
        <row r="72">
          <cell r="A72" t="str">
            <v>7.15</v>
          </cell>
          <cell r="B72" t="str">
            <v>15.020.0158-0</v>
          </cell>
          <cell r="C72" t="str">
            <v>15.020.0158-A</v>
          </cell>
          <cell r="D72" t="str">
            <v>EMOP</v>
          </cell>
          <cell r="E72" t="str">
            <v>LAMPADA LED,BULBO,A60,10,5W,100/240V,BASE E-27.FORNECIMENTOE COLOCACAO</v>
          </cell>
          <cell r="F72" t="str">
            <v>UN</v>
          </cell>
          <cell r="G72">
            <v>4</v>
          </cell>
          <cell r="H72">
            <v>11.42</v>
          </cell>
          <cell r="I72">
            <v>45.68</v>
          </cell>
          <cell r="J72">
            <v>11.28</v>
          </cell>
          <cell r="K72">
            <v>45.12</v>
          </cell>
        </row>
        <row r="73">
          <cell r="A73" t="str">
            <v>7.16</v>
          </cell>
          <cell r="B73" t="str">
            <v>15.003.0405-0</v>
          </cell>
          <cell r="C73" t="str">
            <v>15.003.0405-A</v>
          </cell>
          <cell r="D73" t="str">
            <v>EMOP</v>
          </cell>
          <cell r="E73" t="str">
            <v>ASSENTAMENTO DE BACIA SANITARIA (EXCLUSIVE FORNECIMENTO DO APARELHO),INCLUSIVE MATERIAIS NECESSARIOS</v>
          </cell>
          <cell r="F73" t="str">
            <v>UN</v>
          </cell>
          <cell r="G73">
            <v>10</v>
          </cell>
          <cell r="H73">
            <v>62.34</v>
          </cell>
          <cell r="I73">
            <v>623.4</v>
          </cell>
          <cell r="J73">
            <v>57.39</v>
          </cell>
          <cell r="K73">
            <v>573.9</v>
          </cell>
        </row>
        <row r="74">
          <cell r="A74" t="str">
            <v>7.17</v>
          </cell>
          <cell r="B74" t="str">
            <v>15.004.0070-0</v>
          </cell>
          <cell r="C74" t="str">
            <v>15.004.0070-A</v>
          </cell>
          <cell r="D74" t="str">
            <v>EMOP</v>
          </cell>
          <cell r="E74" t="str">
            <v>INSTALACAO E ASSENTAMENTO DE TANQUE DE SERVICO (EXCLUSIVE FORNECIMENTO DO APARELHO),COMPREENDENDO:3,00M DE TUBO DE PVC DE 25MM,3,00M DE TUBO DE PVC DE 50MM E CONEXOES</v>
          </cell>
          <cell r="F74" t="str">
            <v>UN</v>
          </cell>
          <cell r="G74">
            <v>1</v>
          </cell>
          <cell r="H74">
            <v>307.64999999999998</v>
          </cell>
          <cell r="I74">
            <v>307.64999999999998</v>
          </cell>
          <cell r="J74">
            <v>283.27999999999997</v>
          </cell>
          <cell r="K74">
            <v>283.27999999999997</v>
          </cell>
        </row>
        <row r="75">
          <cell r="A75" t="str">
            <v>7.18</v>
          </cell>
          <cell r="B75" t="str">
            <v>15.003.0360-0</v>
          </cell>
          <cell r="C75" t="str">
            <v>15.003.0360-A</v>
          </cell>
          <cell r="D75" t="str">
            <v>EMOP</v>
          </cell>
          <cell r="E75" t="str">
            <v>ASSENTAMENTO DE LAVATORIO(EXCLUSIVE FORNECIMENTO DO APARELHO),INCLUSIVE MATERIAIS NECESSARIOS</v>
          </cell>
          <cell r="F75" t="str">
            <v>UN</v>
          </cell>
          <cell r="G75">
            <v>6</v>
          </cell>
          <cell r="H75">
            <v>97.24</v>
          </cell>
          <cell r="I75">
            <v>583.44000000000005</v>
          </cell>
          <cell r="J75">
            <v>88.62</v>
          </cell>
          <cell r="K75">
            <v>531.72</v>
          </cell>
        </row>
        <row r="76">
          <cell r="A76" t="str">
            <v>7.19</v>
          </cell>
          <cell r="B76" t="str">
            <v>15.005.0215-0</v>
          </cell>
          <cell r="C76" t="str">
            <v>15.005.0215-A</v>
          </cell>
          <cell r="D76" t="str">
            <v>EMOP</v>
          </cell>
          <cell r="E76" t="str">
            <v>ASSENTAMENTO DE AR-CONDICIONADO SPLIT DE 9000 A 30000 BTU/H,COM 1 CONDENSADOR E 1 EVAPORADOR,CONFORME ABNT NBR 16655,(VIDE FORNECIMENTO DO APARELHO NA FAMILIA 18.030) INCLUSIVE ACESSORIOS DE FIXACAO,EXCLUSIVE ALIMENTACAO ELETRICA E INTERLIGACAO CONDENSADOR/EVAPORADOR (VIDE ITEM 15.005.0240)</v>
          </cell>
          <cell r="F76" t="str">
            <v>UN</v>
          </cell>
          <cell r="G76">
            <v>1</v>
          </cell>
          <cell r="H76">
            <v>333.05</v>
          </cell>
          <cell r="I76">
            <v>333.05</v>
          </cell>
          <cell r="J76">
            <v>313.8</v>
          </cell>
          <cell r="K76">
            <v>313.8</v>
          </cell>
        </row>
        <row r="77">
          <cell r="A77" t="str">
            <v>7.20</v>
          </cell>
          <cell r="B77" t="str">
            <v>15.005.0215-0</v>
          </cell>
          <cell r="C77" t="str">
            <v>15.005.0215-A</v>
          </cell>
          <cell r="D77" t="str">
            <v>EMOP</v>
          </cell>
          <cell r="E77" t="str">
            <v>ASSENTAMENTO DE AR-CONDICIONADO SPLIT DE 9000 A 30000 BTU/H,COM 1 CONDENSADOR E 1 EVAPORADOR,CONFORME ABNT NBR 16655,(VIDE FORNECIMENTO DO APARELHO NA FAMILIA 18.030) INCLUSIVE ACESSORIOS DE FIXACAO,EXCLUSIVE ALIMENTACAO ELETRICA E INTERLIGACAO CONDENSADOR/EVAPORADOR (VIDE ITEM 15.005.0240)</v>
          </cell>
          <cell r="F77" t="str">
            <v>UN</v>
          </cell>
          <cell r="G77">
            <v>2</v>
          </cell>
          <cell r="H77">
            <v>333.05</v>
          </cell>
          <cell r="I77">
            <v>666.1</v>
          </cell>
          <cell r="J77">
            <v>313.8</v>
          </cell>
          <cell r="K77">
            <v>627.6</v>
          </cell>
        </row>
        <row r="78">
          <cell r="A78" t="str">
            <v>7.21</v>
          </cell>
          <cell r="B78" t="str">
            <v>15.005.0215-0</v>
          </cell>
          <cell r="C78" t="str">
            <v>15.005.0215-A</v>
          </cell>
          <cell r="D78" t="str">
            <v>EMOP</v>
          </cell>
          <cell r="E78" t="str">
            <v>ASSENTAMENTO DE AR-CONDICIONADO SPLIT DE 9000 A 30000 BTU/H,COM 1 CONDENSADOR E 1 EVAPORADOR,CONFORME ABNT NBR 16655,(VIDE FORNECIMENTO DO APARELHO NA FAMILIA 18.030) INCLUSIVE ACESSORIOS DE FIXACAO,EXCLUSIVE ALIMENTACAO ELETRICA E INTERLIGACAO CONDENSADOR/EVAPORADOR (VIDE ITEM 15.005.0240)</v>
          </cell>
          <cell r="F78" t="str">
            <v>UN</v>
          </cell>
          <cell r="G78">
            <v>2</v>
          </cell>
          <cell r="H78">
            <v>333.05</v>
          </cell>
          <cell r="I78">
            <v>666.1</v>
          </cell>
          <cell r="J78">
            <v>313.8</v>
          </cell>
          <cell r="K78">
            <v>627.6</v>
          </cell>
        </row>
        <row r="79">
          <cell r="A79" t="str">
            <v>7.22</v>
          </cell>
          <cell r="B79" t="str">
            <v>15.005.0215-0</v>
          </cell>
          <cell r="C79" t="str">
            <v>15.005.0215-A</v>
          </cell>
          <cell r="D79" t="str">
            <v>EMOP</v>
          </cell>
          <cell r="E79" t="str">
            <v>ASSENTAMENTO DE AR-CONDICIONADO SPLIT DE 9000 A 30000 BTU/H,COM 1 CONDENSADOR E 1 EVAPORADOR,CONFORME ABNT NBR 16655,(VIDE FORNECIMENTO DO APARELHO NA FAMILIA 18.030) INCLUSIVE ACESSORIOS DE FIXACAO,EXCLUSIVE ALIMENTACAO ELETRICA E INTERLIGACAO CONDENSADOR/EVAPORADOR (VIDE ITEM 15.005.0240)</v>
          </cell>
          <cell r="F79" t="str">
            <v>UN</v>
          </cell>
          <cell r="G79">
            <v>3</v>
          </cell>
          <cell r="H79">
            <v>333.05</v>
          </cell>
          <cell r="I79">
            <v>999.15</v>
          </cell>
          <cell r="J79">
            <v>313.8</v>
          </cell>
          <cell r="K79">
            <v>941.4</v>
          </cell>
        </row>
        <row r="80">
          <cell r="A80" t="str">
            <v>7.23</v>
          </cell>
          <cell r="B80" t="str">
            <v>15.005.0215-0</v>
          </cell>
          <cell r="C80" t="str">
            <v>15.005.0215-A</v>
          </cell>
          <cell r="D80" t="str">
            <v>EMOP</v>
          </cell>
          <cell r="E80" t="str">
            <v>ASSENTAMENTO DE AR-CONDICIONADO SPLIT DE 9000 A 30000 BTU/H,COM 1 CONDENSADOR E 1 EVAPORADOR,CONFORME ABNT NBR 16655,(VIDE FORNECIMENTO DO APARELHO NA FAMILIA 18.030) INCLUSIVE ACESSORIOS DE FIXACAO,EXCLUSIVE ALIMENTACAO ELETRICA E INTERLIGACAO CONDENSADOR/EVAPORADOR (VIDE ITEM 15.005.0240)</v>
          </cell>
          <cell r="F80" t="str">
            <v>UN</v>
          </cell>
          <cell r="G80">
            <v>3</v>
          </cell>
          <cell r="H80">
            <v>333.05</v>
          </cell>
          <cell r="I80">
            <v>999.15</v>
          </cell>
          <cell r="J80">
            <v>313.8</v>
          </cell>
          <cell r="K80">
            <v>941.4</v>
          </cell>
        </row>
        <row r="81">
          <cell r="A81" t="str">
            <v>7.24</v>
          </cell>
          <cell r="B81" t="str">
            <v>15.005.0220-0</v>
          </cell>
          <cell r="C81" t="str">
            <v>15.005.0220-A</v>
          </cell>
          <cell r="D81" t="str">
            <v>EMOP</v>
          </cell>
          <cell r="E81" t="str">
            <v>ASSENTAMENTO DE AR-CONDICIONADO SPLIT DE 36000 A 60000 BTU/H,COM 1 CONDENSADOR E 1 EVAPORADOR,CONFORME ABNT NBR 16655,(VIDE FORNECIMENTO DO APARELHO NA FAMILIA 18.030) INCLUSIVE ACESSORIOS DE FIXACAO,EXCLUSIVE ALIMENTACAO ELETRICA E INTERLIGACAO CONDENSADOR/EVAPORADOR (VIDE ITEM 15.005.0245)</v>
          </cell>
          <cell r="F81" t="str">
            <v>UN</v>
          </cell>
          <cell r="G81">
            <v>1</v>
          </cell>
          <cell r="H81">
            <v>558.51</v>
          </cell>
          <cell r="I81">
            <v>558.51</v>
          </cell>
          <cell r="J81">
            <v>529.52</v>
          </cell>
          <cell r="K81">
            <v>529.52</v>
          </cell>
        </row>
        <row r="82">
          <cell r="A82" t="str">
            <v>7.25</v>
          </cell>
          <cell r="B82" t="str">
            <v>15.005.0220-0</v>
          </cell>
          <cell r="C82" t="str">
            <v>15.005.0220-A</v>
          </cell>
          <cell r="D82" t="str">
            <v>EMOP</v>
          </cell>
          <cell r="E82" t="str">
            <v>ASSENTAMENTO DE AR-CONDICIONADO SPLIT DE 36000 A 60000 BTU/H,COM 1 CONDENSADOR E 1 EVAPORADOR,CONFORME ABNT NBR 16655,(VIDE FORNECIMENTO DO APARELHO NA FAMILIA 18.030) INCLUSIVE ACESSORIOS DE FIXACAO,EXCLUSIVE ALIMENTACAO ELETRICA E INTERLIGACAO CONDENSADOR/EVAPORADOR (VIDE ITEM 15.005.0245)</v>
          </cell>
          <cell r="F82" t="str">
            <v>UN</v>
          </cell>
          <cell r="G82">
            <v>2</v>
          </cell>
          <cell r="H82">
            <v>558.51</v>
          </cell>
          <cell r="I82">
            <v>1117.02</v>
          </cell>
          <cell r="J82">
            <v>529.52</v>
          </cell>
          <cell r="K82">
            <v>1059.04</v>
          </cell>
        </row>
        <row r="83">
          <cell r="A83" t="str">
            <v>7.26</v>
          </cell>
          <cell r="B83" t="str">
            <v>15.005.0240-0</v>
          </cell>
          <cell r="C83" t="str">
            <v>15.005.0240-A</v>
          </cell>
          <cell r="D83" t="str">
            <v>EMOP</v>
          </cell>
          <cell r="E83" t="str">
            <v>TUBULACAO EM COBRE PARA INTERLIGACAO DE AR-CONDICIONADO SPLIT CONDENSADOR/EVAPORADOR,CONFORME ABNT NBR 16655,INCLUSIVE ISOLAMENTO TERMICO,INTERLIGACAO ELETRICA,CONEXOES E FIXACAO,PARA APARELHOS DE 9000 A 30000 BTU/H.FORNECIMENTO E INSTALACAO</v>
          </cell>
          <cell r="F83" t="str">
            <v>M</v>
          </cell>
          <cell r="G83">
            <v>70</v>
          </cell>
          <cell r="H83">
            <v>91.8</v>
          </cell>
          <cell r="I83">
            <v>6426</v>
          </cell>
          <cell r="J83">
            <v>86.93</v>
          </cell>
          <cell r="K83">
            <v>6085.1</v>
          </cell>
        </row>
        <row r="84">
          <cell r="A84" t="str">
            <v>7.27</v>
          </cell>
          <cell r="B84" t="str">
            <v>15.015.0171-0</v>
          </cell>
          <cell r="C84" t="str">
            <v>15.015.0171-A</v>
          </cell>
          <cell r="D84" t="str">
            <v>EMOP</v>
          </cell>
          <cell r="E84" t="str">
            <v>INSTALACAO DE PONTO DE FORCA ATE 2CV,EQUIVALENTE A 2 VARAS DE ELETRODUTO DE PVC RIGIDO DE 1/2",20,00M DE FIO 2,5MM2,CAIXAS E CONEXOES</v>
          </cell>
          <cell r="F84" t="str">
            <v>UN</v>
          </cell>
          <cell r="G84">
            <v>3</v>
          </cell>
          <cell r="H84">
            <v>507.98</v>
          </cell>
          <cell r="I84">
            <v>1523.94</v>
          </cell>
          <cell r="J84">
            <v>463.4</v>
          </cell>
          <cell r="K84">
            <v>1390.2</v>
          </cell>
        </row>
        <row r="85">
          <cell r="A85" t="str">
            <v>7.28</v>
          </cell>
          <cell r="B85" t="str">
            <v>15.015.0173-0</v>
          </cell>
          <cell r="C85" t="str">
            <v>15.015.0173-A</v>
          </cell>
          <cell r="D85" t="str">
            <v>EMOP</v>
          </cell>
          <cell r="E85" t="str">
            <v>INSTALACAO DE PONTO DE FORCA ATE 4CV,EQUIVALENTE A 2 VARAS DE ELETRODUTO DE PVC RIGIDO DE 3/4",20,00M DE FIO 4MM2,CAIXASE CONEXOES</v>
          </cell>
          <cell r="F85" t="str">
            <v>UN</v>
          </cell>
          <cell r="G85">
            <v>5</v>
          </cell>
          <cell r="H85">
            <v>588.12</v>
          </cell>
          <cell r="I85">
            <v>2940.6</v>
          </cell>
          <cell r="J85">
            <v>538.58000000000004</v>
          </cell>
          <cell r="K85">
            <v>2692.9</v>
          </cell>
        </row>
        <row r="86">
          <cell r="A86" t="str">
            <v>7.29</v>
          </cell>
          <cell r="B86" t="str">
            <v>15.015.0175-0</v>
          </cell>
          <cell r="C86" t="str">
            <v>15.015.0175-A</v>
          </cell>
          <cell r="D86" t="str">
            <v>EMOP</v>
          </cell>
          <cell r="E86" t="str">
            <v>INSTALACAO DE PONTO DE FORCA PARA 5CV,EQUIVALENTE A 2 VARASDE ELETRODUTO DE PVC RIGIDO DE 3/4",20,00M DE FIO 4MM2,CAIXAS E CONEXOES</v>
          </cell>
          <cell r="F86" t="str">
            <v>UN</v>
          </cell>
          <cell r="G86">
            <v>4</v>
          </cell>
          <cell r="H86">
            <v>687.23</v>
          </cell>
          <cell r="I86">
            <v>2748.92</v>
          </cell>
          <cell r="J86">
            <v>627.78</v>
          </cell>
          <cell r="K86">
            <v>2511.12</v>
          </cell>
        </row>
        <row r="87">
          <cell r="A87" t="str">
            <v>7.30</v>
          </cell>
          <cell r="B87" t="str">
            <v>15.015.0177-0</v>
          </cell>
          <cell r="C87" t="str">
            <v>15.015.0177-A</v>
          </cell>
          <cell r="D87" t="str">
            <v>EMOP</v>
          </cell>
          <cell r="E87" t="str">
            <v>INSTALACAO DE PONTO DE FORCA PARA 10CV,EQUIVALENTE A 2 VARASDE ELETRODUTO DE PVC RIGIDO DE 1",20,00M DE FIO 6MM2,CAIXASE CONEXOES</v>
          </cell>
          <cell r="F87" t="str">
            <v>UN</v>
          </cell>
          <cell r="G87">
            <v>2</v>
          </cell>
          <cell r="H87">
            <v>881.1</v>
          </cell>
          <cell r="I87">
            <v>1762.2</v>
          </cell>
          <cell r="J87">
            <v>806.78</v>
          </cell>
          <cell r="K87">
            <v>1613.56</v>
          </cell>
        </row>
        <row r="88">
          <cell r="A88" t="str">
            <v>7.31</v>
          </cell>
          <cell r="B88" t="str">
            <v>15.007.0575-0</v>
          </cell>
          <cell r="C88" t="str">
            <v>15.007.0575-A</v>
          </cell>
          <cell r="D88" t="str">
            <v>EMOP</v>
          </cell>
          <cell r="E88" t="str">
            <v>DISJUNTOR TERMOMAGNETICO,BIPOLAR,DE 10 A 32A,3KA,MODELO DIN,TIPO C.FORNECIMENTO E COLOCACAO</v>
          </cell>
          <cell r="F88" t="str">
            <v>UN</v>
          </cell>
          <cell r="G88">
            <v>14</v>
          </cell>
          <cell r="H88">
            <v>34.42</v>
          </cell>
          <cell r="I88">
            <v>481.88</v>
          </cell>
          <cell r="J88">
            <v>33.74</v>
          </cell>
          <cell r="K88">
            <v>472.36</v>
          </cell>
        </row>
        <row r="89">
          <cell r="A89" t="str">
            <v>7.32</v>
          </cell>
          <cell r="B89" t="str">
            <v>15.011.0095-0</v>
          </cell>
          <cell r="C89" t="str">
            <v>15.011.0095-A</v>
          </cell>
          <cell r="D89" t="str">
            <v>EMOP</v>
          </cell>
          <cell r="E89" t="str">
            <v>ENTRADA DE ENERGIA INDIVIDUAL,PADRAO LIGHT,MEDICAO DIRETA,REDE SUBTERRANEA,38KVA E 76KVA,INCLUSIVE CAIXA SECCIONADORA EMEDICAO (CSM200),CAIXA POLIMERICA DE PROTECAO GERAL (CPG200-P) INTERNA,CAIXA INSPECAO,3 HASTES E CONECTORES DE ATERRAMENTO E DEMAIS MATERIAIS NECESSARIOS,EXCLUSIVE DISJUNTOR E CONDUTORES (ENTRADA,SAIDA,ATERRAMENTO E RESPECTIVOS CONECTORES)</v>
          </cell>
          <cell r="F89" t="str">
            <v>UN</v>
          </cell>
          <cell r="G89">
            <v>1</v>
          </cell>
          <cell r="H89">
            <v>1715.18</v>
          </cell>
          <cell r="I89">
            <v>1715.18</v>
          </cell>
          <cell r="J89">
            <v>1696.81</v>
          </cell>
          <cell r="K89">
            <v>1696.81</v>
          </cell>
        </row>
        <row r="90">
          <cell r="A90" t="str">
            <v>7.33</v>
          </cell>
          <cell r="B90" t="str">
            <v>15.008.0112-0</v>
          </cell>
          <cell r="C90" t="str">
            <v>15.008.0112-A</v>
          </cell>
          <cell r="D90" t="str">
            <v>EMOP</v>
          </cell>
          <cell r="E90" t="str">
            <v>CABO DE COBRE FLEXIVEL COM ISOLAMENTO TERMOPLASTICO,COMPREENDENDO:PREPARO,CORTE E ENFIACAO EM ELETRODUTOS,NA BITOLA DE 35MM2, 450/750V.FORNECIMENTO E COLOCACAO</v>
          </cell>
          <cell r="F90" t="str">
            <v>M</v>
          </cell>
          <cell r="G90">
            <v>130</v>
          </cell>
          <cell r="H90">
            <v>34.53</v>
          </cell>
          <cell r="I90">
            <v>4488.8999999999996</v>
          </cell>
          <cell r="J90">
            <v>33.79</v>
          </cell>
          <cell r="K90">
            <v>4392.7</v>
          </cell>
        </row>
        <row r="91">
          <cell r="A91">
            <v>8</v>
          </cell>
          <cell r="B91" t="str">
            <v>COBERTURA</v>
          </cell>
          <cell r="I91">
            <v>146002.28</v>
          </cell>
          <cell r="K91">
            <v>135466.79999999999</v>
          </cell>
        </row>
        <row r="92">
          <cell r="A92" t="str">
            <v>8.1</v>
          </cell>
          <cell r="B92" t="str">
            <v>16.007.0027-0</v>
          </cell>
          <cell r="C92" t="str">
            <v>16.007.0027-A</v>
          </cell>
          <cell r="D92" t="str">
            <v>EMOP</v>
          </cell>
          <cell r="E92" t="str">
            <v>CALHA EM CHAPA DE ACO GALVANIZADO N°26 COM 50CM DE DESENVOLVIMENTO.FORNECIMENTO E COLOCACAO</v>
          </cell>
          <cell r="F92" t="str">
            <v>M</v>
          </cell>
          <cell r="G92">
            <v>146.80000000000001</v>
          </cell>
          <cell r="H92">
            <v>130.38</v>
          </cell>
          <cell r="I92">
            <v>19139.78</v>
          </cell>
          <cell r="J92">
            <v>122.66</v>
          </cell>
          <cell r="K92">
            <v>18006.48</v>
          </cell>
        </row>
        <row r="93">
          <cell r="A93" t="str">
            <v>8.2</v>
          </cell>
          <cell r="B93" t="str">
            <v>16.005.0027-0</v>
          </cell>
          <cell r="C93" t="str">
            <v>16.005.0027-A</v>
          </cell>
          <cell r="D93" t="str">
            <v>EMOP</v>
          </cell>
          <cell r="E93" t="str">
            <v>RUFO DE GALVALUME COM MEDIDAS APROXIMADAS DE (0,7X500)MM.FORNECIMENTO E COLOCACAO</v>
          </cell>
          <cell r="F93" t="str">
            <v>M</v>
          </cell>
          <cell r="G93">
            <v>21.91</v>
          </cell>
          <cell r="H93">
            <v>147.94999999999999</v>
          </cell>
          <cell r="I93">
            <v>3241.58</v>
          </cell>
          <cell r="J93">
            <v>141.33000000000001</v>
          </cell>
          <cell r="K93">
            <v>3096.54</v>
          </cell>
        </row>
        <row r="94">
          <cell r="A94" t="str">
            <v>8.3</v>
          </cell>
          <cell r="B94" t="str">
            <v>16.015.0001-0</v>
          </cell>
          <cell r="C94" t="str">
            <v>16.015.0001-A</v>
          </cell>
          <cell r="D94" t="str">
            <v>EMOP</v>
          </cell>
          <cell r="E94" t="str">
            <v>SUBCOBERTURA COMPOSTA DE DUAS FOLHAS DE ALUMINIO ESTRUTURADOE UMA FOLHA DE POLIETILENO ALTA DENSIDADE TRANCADO,COM ESPESSURA APROXIMADA ENTRE 0,15MM E 0,17MM,INCLUSIVE MADEIRAMENTO DE FIXACAO.FORNECIMENTO E COLOCACAO</v>
          </cell>
          <cell r="F94" t="str">
            <v>M2</v>
          </cell>
          <cell r="G94">
            <v>432.69799999999998</v>
          </cell>
          <cell r="H94">
            <v>25.2</v>
          </cell>
          <cell r="I94">
            <v>10903.98</v>
          </cell>
          <cell r="J94">
            <v>24.21</v>
          </cell>
          <cell r="K94">
            <v>10475.61</v>
          </cell>
        </row>
        <row r="95">
          <cell r="A95" t="str">
            <v>8.4</v>
          </cell>
          <cell r="B95" t="str">
            <v>16.013.0001-0</v>
          </cell>
          <cell r="C95" t="str">
            <v>16.013.0001-A</v>
          </cell>
          <cell r="D95" t="str">
            <v>EMOP</v>
          </cell>
          <cell r="E95" t="str">
            <v>RETIRADA E RECOLOCACAO DE TELHAS FRANCESAS,INCLUSIVE CUMEEIRA,EXCLUSIVE O FORNECIMENTO DO MATERIAL NOVO,MEDIDAS PELA AREA REAL DE COBERTURA</v>
          </cell>
          <cell r="F95" t="str">
            <v>M2</v>
          </cell>
          <cell r="G95">
            <v>432.69799999999998</v>
          </cell>
          <cell r="H95">
            <v>68.42</v>
          </cell>
          <cell r="I95">
            <v>29605.19</v>
          </cell>
          <cell r="J95">
            <v>61.58</v>
          </cell>
          <cell r="K95">
            <v>26645.54</v>
          </cell>
        </row>
        <row r="96">
          <cell r="A96" t="str">
            <v>8.5</v>
          </cell>
          <cell r="B96" t="str">
            <v>16.013.0015-0</v>
          </cell>
          <cell r="C96" t="str">
            <v>16.013.0015-A</v>
          </cell>
          <cell r="D96" t="str">
            <v>EMOP</v>
          </cell>
          <cell r="E96" t="str">
            <v>RETIRADA E RECOLOCACAO DE MADEIRAMENTO TELHAS FRANCESAS OU COLONIAIS,ONDULADAS,EXCLUSIVE FORNECIMENTO DO MATERIAL.MEDIDAS PELA AREA REAL DA COBERTURA</v>
          </cell>
          <cell r="F96" t="str">
            <v>M2</v>
          </cell>
          <cell r="G96">
            <v>432.69799999999998</v>
          </cell>
          <cell r="H96">
            <v>89.19</v>
          </cell>
          <cell r="I96">
            <v>38592.33</v>
          </cell>
          <cell r="J96">
            <v>80.27</v>
          </cell>
          <cell r="K96">
            <v>34732.660000000003</v>
          </cell>
        </row>
        <row r="97">
          <cell r="A97" t="str">
            <v>8.6</v>
          </cell>
          <cell r="B97" t="str">
            <v>16.001.0055-0</v>
          </cell>
          <cell r="C97" t="str">
            <v>16.001.0055-A</v>
          </cell>
          <cell r="D97" t="str">
            <v>EMOP</v>
          </cell>
          <cell r="E97" t="str">
            <v>MADEIRAMENTO PARA COBERTURA EM QUATRO OU MAIS AGUAS EM TELHAS CERAMICAS,CONSTITUIDO DE CUMEEIRA,TERCAS,RINCOES E ESPIGOES DE 3"X4.1/2",CAIBROS DE 3"X1.1/2",RIPAS DE 1,5X4CM,TUDO EMMADEIRA SERRADA,SEM TESOURA OU PONTALETE,MEDIDO PELA AREA REAL DO MADEIRAMENTO.FORNECIMENTO E COLOCACAO</v>
          </cell>
          <cell r="F97" t="str">
            <v>M2</v>
          </cell>
          <cell r="G97">
            <v>173.07920000000001</v>
          </cell>
          <cell r="H97">
            <v>123.03</v>
          </cell>
          <cell r="I97">
            <v>21293.93</v>
          </cell>
          <cell r="J97">
            <v>116.84</v>
          </cell>
          <cell r="K97">
            <v>20222.57</v>
          </cell>
        </row>
        <row r="98">
          <cell r="A98" t="str">
            <v>8.7</v>
          </cell>
          <cell r="B98" t="str">
            <v>16.002.0005-0</v>
          </cell>
          <cell r="C98" t="str">
            <v>16.002.0005-A</v>
          </cell>
          <cell r="D98" t="str">
            <v>EMOP</v>
          </cell>
          <cell r="E98" t="str">
            <v>COBERTURA EM TELHA CERAMICA FRANCESA,EXCLUSIVE CUMEEIRA E MADEIRAMENTO.MEDIDA PELA AREA REAL DA COBERTURA.FORNECIMENTO ECOLOCACAO</v>
          </cell>
          <cell r="F98" t="str">
            <v>M2</v>
          </cell>
          <cell r="G98">
            <v>173.07920000000001</v>
          </cell>
          <cell r="H98">
            <v>134.19</v>
          </cell>
          <cell r="I98">
            <v>23225.49</v>
          </cell>
          <cell r="J98">
            <v>128.77000000000001</v>
          </cell>
          <cell r="K98">
            <v>22287.4</v>
          </cell>
        </row>
        <row r="99">
          <cell r="A99">
            <v>9</v>
          </cell>
          <cell r="B99" t="str">
            <v>PINTURA</v>
          </cell>
          <cell r="I99">
            <v>285481.42000000004</v>
          </cell>
          <cell r="K99">
            <v>266010.75</v>
          </cell>
        </row>
        <row r="100">
          <cell r="A100" t="str">
            <v>9.1</v>
          </cell>
          <cell r="B100" t="str">
            <v>17.018.0115-0</v>
          </cell>
          <cell r="C100" t="str">
            <v>17.018.0115-A</v>
          </cell>
          <cell r="D100" t="str">
            <v>EMOP</v>
          </cell>
          <cell r="E100" t="str">
            <v>PINTURA COM TINTA LATEX SEMIBRILHANTE,FOSCA OU ACETINADA,CLASSIFICACAO PREMIUM OU STANDARD (NBR 15079),PARA INTERIOR E EXTERIOR,BRANCA OU COLORIDA,SOBRE TIJOLO,CONCRETO LISO,CIMENTO SEM AMIANTO,E REVESTIMENTO,INCLUSIVE LIXAMENTO,UMA DEMAO DE SELADOR ACRILICO,DUAS DEMAOS DE MASSA ACRILICA E DUAS DEMAOS DE ACABAMENTO</v>
          </cell>
          <cell r="F100" t="str">
            <v>M2</v>
          </cell>
          <cell r="G100">
            <v>4455.382999999998</v>
          </cell>
          <cell r="H100">
            <v>51.38</v>
          </cell>
          <cell r="I100">
            <v>228917.57</v>
          </cell>
          <cell r="J100">
            <v>47.67</v>
          </cell>
          <cell r="K100">
            <v>212388.1</v>
          </cell>
        </row>
        <row r="101">
          <cell r="A101" t="str">
            <v>9.2</v>
          </cell>
          <cell r="B101" t="str">
            <v>17.013.0030-0</v>
          </cell>
          <cell r="C101" t="str">
            <v>17.013.0030-A</v>
          </cell>
          <cell r="D101" t="str">
            <v>EMOP</v>
          </cell>
          <cell r="E101" t="str">
            <v>PINTURA INTERNA OU EXTERNA SOBRE CONCRETO LISO OU REVESTIMENTO,COM TINTA AQUOSA A BASE DE EPOXI INCOLOR OU EM CORES,INCLUSIVE LIMPEZA,E DUAS DEMAOS DE ACABAMENTO</v>
          </cell>
          <cell r="F101" t="str">
            <v>M2</v>
          </cell>
          <cell r="G101">
            <v>86.64</v>
          </cell>
          <cell r="H101">
            <v>101.91</v>
          </cell>
          <cell r="I101">
            <v>8829.48</v>
          </cell>
          <cell r="J101">
            <v>100.57</v>
          </cell>
          <cell r="K101">
            <v>8713.3799999999992</v>
          </cell>
        </row>
        <row r="102">
          <cell r="A102" t="str">
            <v>9.3</v>
          </cell>
          <cell r="B102" t="str">
            <v>17.018.0190-0</v>
          </cell>
          <cell r="C102" t="str">
            <v>17.018.0190-A</v>
          </cell>
          <cell r="D102" t="str">
            <v>EMOP</v>
          </cell>
          <cell r="E102" t="str">
            <v>PINTURA A BASE DE RESINA ACRILICA SOBRE AZULEJOS E PASTILHASEM AREAS INTERNAS E EXTERNAS,EM TRES DEMAOS</v>
          </cell>
          <cell r="F102" t="str">
            <v>M2</v>
          </cell>
          <cell r="G102">
            <v>144.08499999999998</v>
          </cell>
          <cell r="H102">
            <v>39.85</v>
          </cell>
          <cell r="I102">
            <v>5741.78</v>
          </cell>
          <cell r="J102">
            <v>37.18</v>
          </cell>
          <cell r="K102">
            <v>5357.08</v>
          </cell>
        </row>
        <row r="103">
          <cell r="A103" t="str">
            <v>9.4</v>
          </cell>
          <cell r="B103" t="str">
            <v>17.017.0110-0</v>
          </cell>
          <cell r="C103" t="str">
            <v>17.017.0110-A</v>
          </cell>
          <cell r="D103" t="str">
            <v>EMOP</v>
          </cell>
          <cell r="E103" t="str">
            <v>PINTURA INTERNA OU EXTERNA SOBRE MADEIRA,COM TINTA A OLEO BRILHANTE OU ACETINADA,LIXAMENTO,UMA DEMAO DE VERNIZ ISOLANTEINCOLOR,DUAS DEMAOS DE MASSA PARA MADEIRA,LIXAMENTO E REMOCAO DE PO,UMA DEMAO DE FUNDO SINTETICO NIVELADOR E DUAS DEMAOSDE ACABAMENTO</v>
          </cell>
          <cell r="F103" t="str">
            <v>M2</v>
          </cell>
          <cell r="G103">
            <v>1120.7400000000002</v>
          </cell>
          <cell r="H103">
            <v>35.6</v>
          </cell>
          <cell r="I103">
            <v>39898.339999999997</v>
          </cell>
          <cell r="J103">
            <v>33.54</v>
          </cell>
          <cell r="K103">
            <v>37589.61</v>
          </cell>
        </row>
        <row r="104">
          <cell r="A104" t="str">
            <v>9.5</v>
          </cell>
          <cell r="B104" t="str">
            <v>17.017.0320-0</v>
          </cell>
          <cell r="C104" t="str">
            <v>17.017.0320-A</v>
          </cell>
          <cell r="D104" t="str">
            <v>EMOP</v>
          </cell>
          <cell r="E104" t="str">
            <v>PINTURA INTERNA OU EXTERNA SOBRE FERRO,COM ESMALTE SINTETICOBRILHANTE OU ACETINADO APOS LIXAMENTO,LIMPEZA,DESENGORDURAMENTO,UMA DEMAO DE FUNDO ANTICORROSIVO NA COR LARANJA DE SECAGEM RAPIDA E DUAS DEMAOS DE ACABAMENTO</v>
          </cell>
          <cell r="F104" t="str">
            <v>M2</v>
          </cell>
          <cell r="G104">
            <v>88.365000000000009</v>
          </cell>
          <cell r="H104">
            <v>23.7</v>
          </cell>
          <cell r="I104">
            <v>2094.25</v>
          </cell>
          <cell r="J104">
            <v>22.21</v>
          </cell>
          <cell r="K104">
            <v>1962.58</v>
          </cell>
        </row>
        <row r="105">
          <cell r="A105">
            <v>10</v>
          </cell>
          <cell r="B105" t="str">
            <v>APARELHOS ELÉTRICOS E HIDRÁULICOS</v>
          </cell>
          <cell r="I105">
            <v>96360.08</v>
          </cell>
          <cell r="K105">
            <v>95881.930000000008</v>
          </cell>
        </row>
        <row r="106">
          <cell r="A106" t="str">
            <v>10.1</v>
          </cell>
          <cell r="B106" t="str">
            <v>18.027.0476-0</v>
          </cell>
          <cell r="C106" t="str">
            <v>18.027.0476-A</v>
          </cell>
          <cell r="D106" t="str">
            <v>EMOP</v>
          </cell>
          <cell r="E106" t="str">
            <v>LUMINARIA DE SOBREPOR, FIXADA EM LAJE OU FORRO, TIPO CALHA,CHANFRADA OU PRISMATICA, COMPLETA, COM LAMPADA LED TUBULARDE 2 X 18W. FORNECIMENTO E COLOCACAO</v>
          </cell>
          <cell r="F106" t="str">
            <v>UN</v>
          </cell>
          <cell r="G106">
            <v>36</v>
          </cell>
          <cell r="H106">
            <v>120.22</v>
          </cell>
          <cell r="I106">
            <v>4327.92</v>
          </cell>
          <cell r="J106">
            <v>114.23</v>
          </cell>
          <cell r="K106">
            <v>4112.28</v>
          </cell>
        </row>
        <row r="107">
          <cell r="A107" t="str">
            <v>10.2</v>
          </cell>
          <cell r="B107" t="str">
            <v>18.027.0434-0</v>
          </cell>
          <cell r="C107" t="str">
            <v>18.027.0434-A</v>
          </cell>
          <cell r="D107" t="str">
            <v>EMOP</v>
          </cell>
          <cell r="E107" t="str">
            <v>LUMINARIA TIPO SPOT,DIRECIONAL,EXCLUSIVE LAMPADA.FORNECIMENTO E COLOCACAO</v>
          </cell>
          <cell r="F107" t="str">
            <v>UN</v>
          </cell>
          <cell r="G107">
            <v>13</v>
          </cell>
          <cell r="H107">
            <v>68.09</v>
          </cell>
          <cell r="I107">
            <v>885.17</v>
          </cell>
          <cell r="J107">
            <v>63.13</v>
          </cell>
          <cell r="K107">
            <v>820.69</v>
          </cell>
        </row>
        <row r="108">
          <cell r="A108" t="str">
            <v>10.3</v>
          </cell>
          <cell r="B108" t="str">
            <v>18.027.0045-0</v>
          </cell>
          <cell r="C108" t="str">
            <v>18.027.0045-A</v>
          </cell>
          <cell r="D108" t="str">
            <v>EMOP</v>
          </cell>
          <cell r="E108" t="str">
            <v>LUMINARIA DE EMERGENCIA DE SOBREPOR,EM PLASTICO,EQUIPADA COMBATERIA SELADA RECARREGAVEL COM 30 LAMPADAS EM LED. FORNECIMENTO E COLOCACAO</v>
          </cell>
          <cell r="F108" t="str">
            <v>UN</v>
          </cell>
          <cell r="G108">
            <v>22</v>
          </cell>
          <cell r="H108">
            <v>38.770000000000003</v>
          </cell>
          <cell r="I108">
            <v>852.94</v>
          </cell>
          <cell r="J108">
            <v>36.29</v>
          </cell>
          <cell r="K108">
            <v>798.38</v>
          </cell>
        </row>
        <row r="109">
          <cell r="A109" t="str">
            <v>10.4</v>
          </cell>
          <cell r="B109" t="str">
            <v>18.002.0065-0</v>
          </cell>
          <cell r="C109" t="str">
            <v>18.002.0065-A</v>
          </cell>
          <cell r="D109" t="str">
            <v>EMOP</v>
          </cell>
          <cell r="E109" t="str">
            <v>BACIA SANITARIA DE LOUCA BRANCA,COM CAIXA ACOPLADA,PADRAO POPULAR,INCLUSIVE ASSENTO PLASTICO PADRAO POPULAR,RABICHO EM PVC,ANEL DE VEDACAO E ACESSORIOS DE FIXACAO.FORNECIMENTO</v>
          </cell>
          <cell r="F109" t="str">
            <v>UN</v>
          </cell>
          <cell r="G109">
            <v>8</v>
          </cell>
          <cell r="H109">
            <v>362.89</v>
          </cell>
          <cell r="I109">
            <v>2903.12</v>
          </cell>
          <cell r="J109">
            <v>362.89</v>
          </cell>
          <cell r="K109">
            <v>2903.12</v>
          </cell>
        </row>
        <row r="110">
          <cell r="A110" t="str">
            <v>10.5</v>
          </cell>
          <cell r="B110" t="str">
            <v>18.002.0090-0</v>
          </cell>
          <cell r="C110" t="str">
            <v>18.002.0090-A</v>
          </cell>
          <cell r="D110" t="str">
            <v>EMOP</v>
          </cell>
          <cell r="E110" t="str">
            <v>BACIA SANITARIA DE LOUCA BRANCA,CONVENCIONAL,CONFORME ABNT NBR 9050 PARA ACESSIBILIDADE,INCLUSIVE ASSENTO PLASTICO PADRAO MEDIO LUXO,TUBO DE LIGACAO,ANEL DE VEDACAO E ACESSORIOS DEFIXACAO.FORNECIMENTO</v>
          </cell>
          <cell r="F110" t="str">
            <v>UN</v>
          </cell>
          <cell r="G110">
            <v>2</v>
          </cell>
          <cell r="H110">
            <v>656.47</v>
          </cell>
          <cell r="I110">
            <v>1312.94</v>
          </cell>
          <cell r="J110">
            <v>656.47</v>
          </cell>
          <cell r="K110">
            <v>1312.94</v>
          </cell>
        </row>
        <row r="111">
          <cell r="A111" t="str">
            <v>10.6</v>
          </cell>
          <cell r="B111" t="str">
            <v>18.070.0044-0</v>
          </cell>
          <cell r="C111" t="str">
            <v>18.070.0044-A</v>
          </cell>
          <cell r="D111" t="str">
            <v>EMOP</v>
          </cell>
          <cell r="E111" t="str">
            <v>BANCA DE MARMORE BRANCO NACIONAL,COM 3CM DE ESPESSURA,COM ABERTURA PARA 1 CUBA (EXCLUSIVE ESTA),SOBRE APOIOS DE ALVENARIA DE MEIA VEZ E VERGA DE CONCRETO,SEM REVESTIMENTO.FORNECIMENTO E COLOCACAO</v>
          </cell>
          <cell r="F111" t="str">
            <v>M2</v>
          </cell>
          <cell r="G111">
            <v>3</v>
          </cell>
          <cell r="H111">
            <v>977.83</v>
          </cell>
          <cell r="I111">
            <v>2933.49</v>
          </cell>
          <cell r="J111">
            <v>965.77</v>
          </cell>
          <cell r="K111">
            <v>2897.31</v>
          </cell>
        </row>
        <row r="112">
          <cell r="A112" t="str">
            <v>10.7</v>
          </cell>
          <cell r="B112" t="str">
            <v>18.002.0024-0</v>
          </cell>
          <cell r="C112" t="str">
            <v>18.002.0024-A</v>
          </cell>
          <cell r="D112" t="str">
            <v>EMOP</v>
          </cell>
          <cell r="E112" t="str">
            <v>CUBA DE LOUCA BRANCA,DE SOBREPOR,PADRAO POPULAR,MEDINDO EM TORNO DE (39X29)CM.FERRAGENS: SIFAO DE 1"X1.1/4" EM PVC,TORNEIRA PARA LAVATORIO DE MESA 1193 OU SIMILAR DE 1/2",VALVULA DE ESCOAMENTO EM METAL CROMADO E RABICHO EM PVC.FORNECIMENTO</v>
          </cell>
          <cell r="F112" t="str">
            <v>UN</v>
          </cell>
          <cell r="G112">
            <v>6</v>
          </cell>
          <cell r="H112">
            <v>180.96</v>
          </cell>
          <cell r="I112">
            <v>1085.76</v>
          </cell>
          <cell r="J112">
            <v>180.96</v>
          </cell>
          <cell r="K112">
            <v>1085.76</v>
          </cell>
        </row>
        <row r="113">
          <cell r="A113" t="str">
            <v>10.8</v>
          </cell>
          <cell r="B113" t="str">
            <v>18.080.0025-0</v>
          </cell>
          <cell r="C113" t="str">
            <v>18.080.0025-A</v>
          </cell>
          <cell r="D113" t="str">
            <v>EMOP</v>
          </cell>
          <cell r="E113" t="str">
            <v>BANCA DE GRANITO PRETO,COM 2CM DE ESPESSURA,COM ABERTURA PARA 1 CUBA (EXCLUSIVE ESTA),SOBRE APOIOS DE ALVENARIA DE MEIAVEZ E VERGA DE CONCRETO,SEM REVESTIMENTO.FORNECIMENTO E COLOCACAO</v>
          </cell>
          <cell r="F113" t="str">
            <v>M2</v>
          </cell>
          <cell r="G113">
            <v>3.09</v>
          </cell>
          <cell r="H113">
            <v>1193.8399999999999</v>
          </cell>
          <cell r="I113">
            <v>3688.96</v>
          </cell>
          <cell r="J113">
            <v>1181.79</v>
          </cell>
          <cell r="K113">
            <v>3651.73</v>
          </cell>
        </row>
        <row r="114">
          <cell r="A114" t="str">
            <v>10.9</v>
          </cell>
          <cell r="B114" t="str">
            <v>18.080.0020-0</v>
          </cell>
          <cell r="C114" t="str">
            <v>18.080.0020-A</v>
          </cell>
          <cell r="D114" t="str">
            <v>EMOP</v>
          </cell>
          <cell r="E114" t="str">
            <v>BANCA SECA DE GRANITO PRETO,COM 2CM DE ESPESSURA E 60CM DE LARGURA,SOBRE APOIOS DE ALVENARIA DE MEIA VEZ E VERGA DE CONCRETO,SEM REVESTIMENTO.FORNECIMENTO E ASSENTAMENTO</v>
          </cell>
          <cell r="F114" t="str">
            <v>M</v>
          </cell>
          <cell r="G114">
            <v>2.5499999999999998</v>
          </cell>
          <cell r="H114">
            <v>484.95</v>
          </cell>
          <cell r="I114">
            <v>1236.6199999999999</v>
          </cell>
          <cell r="J114">
            <v>476.88</v>
          </cell>
          <cell r="K114">
            <v>1216.04</v>
          </cell>
        </row>
        <row r="115">
          <cell r="A115" t="str">
            <v>10.10</v>
          </cell>
          <cell r="B115" t="str">
            <v>18.016.0040-0</v>
          </cell>
          <cell r="C115" t="str">
            <v>18.016.0040-0</v>
          </cell>
          <cell r="D115" t="str">
            <v>EMOP</v>
          </cell>
          <cell r="E115" t="str">
            <v>CUBA DE ACO INOXIDAVEL,MEDINDO APROXIMADAMENTE (500X400X200)MM,EM CHAPA 20.304,VALVULA DE ESCOAMENTO TIPO AMERICANA 1623,SIFAO 1680 1.1/2" X 1.1/2",EXCLUSIVE TORNEIRA.FORNECIMENTOE COLOCACAO</v>
          </cell>
          <cell r="F115" t="str">
            <v>UN</v>
          </cell>
          <cell r="G115">
            <v>2</v>
          </cell>
          <cell r="H115">
            <v>528.71</v>
          </cell>
          <cell r="I115">
            <v>1057.42</v>
          </cell>
          <cell r="J115">
            <v>528.71</v>
          </cell>
          <cell r="K115">
            <v>1057.42</v>
          </cell>
        </row>
        <row r="116">
          <cell r="A116" t="str">
            <v>10.11</v>
          </cell>
          <cell r="B116" t="str">
            <v>18.002.0031-0</v>
          </cell>
          <cell r="C116" t="str">
            <v>18.002.0031-A</v>
          </cell>
          <cell r="D116" t="str">
            <v>EMOP</v>
          </cell>
          <cell r="E116" t="str">
            <v>TANQUE DE LOUCA BRANCA,C/COLUNA E MEDIDAS EM TORNO DE (60X56)CM,INCLUSIVE ACESSORIOS DE FIXACAO.FERRAGENS EM METAL CROMADO:TORNEIRA DE PRESSAO,1158 OU SIMILAR,DE 1/2",VALVULA DE ESCOAMENTO 1606 E SIFAO 1680 DE 1.1/2"X1.1/2".FORNECIMENTO</v>
          </cell>
          <cell r="F116" t="str">
            <v>UN</v>
          </cell>
          <cell r="G116">
            <v>1</v>
          </cell>
          <cell r="H116">
            <v>749.12</v>
          </cell>
          <cell r="I116">
            <v>749.12</v>
          </cell>
          <cell r="J116">
            <v>749.12</v>
          </cell>
          <cell r="K116">
            <v>749.12</v>
          </cell>
        </row>
        <row r="117">
          <cell r="A117" t="str">
            <v>10.12</v>
          </cell>
          <cell r="B117" t="str">
            <v>18.016.0106-0</v>
          </cell>
          <cell r="C117" t="str">
            <v>18.016.0106-A</v>
          </cell>
          <cell r="D117" t="str">
            <v>EMOP</v>
          </cell>
          <cell r="E117" t="str">
            <v>BARRA DE APOIO EM ACO INOXIDAVEL AISI 304,TUBO DE 1.1/4",INCLUSIVE FIXACAO COM PARAFUSOS INOXIDAVEIS E BUCHAS PLASTICAS,COM 80CM,CONFORME ABNT NBR 9050 PARA ACESSIBILIDADE.FORNECIMENTO E COLOCACAO</v>
          </cell>
          <cell r="F117" t="str">
            <v>UN</v>
          </cell>
          <cell r="G117">
            <v>4</v>
          </cell>
          <cell r="H117">
            <v>169.55</v>
          </cell>
          <cell r="I117">
            <v>678.2</v>
          </cell>
          <cell r="J117">
            <v>164.59</v>
          </cell>
          <cell r="K117">
            <v>658.36</v>
          </cell>
        </row>
        <row r="118">
          <cell r="A118" t="str">
            <v>10.13</v>
          </cell>
          <cell r="B118" t="str">
            <v>18.032.0030-0</v>
          </cell>
          <cell r="C118" t="str">
            <v>18.032.0030-A</v>
          </cell>
          <cell r="D118" t="str">
            <v>EMOP</v>
          </cell>
          <cell r="E118" t="str">
            <v>EXTINTOR DE INCENDIO PORTATIL,COM CARGA DE PO QUIMICO,CLASSEBC,DE 6KG,INCLUSIVE SUPORTE DE PAREDE,CONFORME ABNT NBR 12693.FORNECIMENTO E COLOCACAO</v>
          </cell>
          <cell r="F118" t="str">
            <v>UN</v>
          </cell>
          <cell r="G118">
            <v>7</v>
          </cell>
          <cell r="H118">
            <v>209.44</v>
          </cell>
          <cell r="I118">
            <v>1466.08</v>
          </cell>
          <cell r="J118">
            <v>206.97</v>
          </cell>
          <cell r="K118">
            <v>1448.79</v>
          </cell>
        </row>
        <row r="119">
          <cell r="A119" t="str">
            <v>10.14</v>
          </cell>
          <cell r="B119" t="str">
            <v>18.032.0012-0</v>
          </cell>
          <cell r="C119" t="str">
            <v>18.032.0012-A</v>
          </cell>
          <cell r="D119" t="str">
            <v>EMOP</v>
          </cell>
          <cell r="E119" t="str">
            <v>EXTINTOR DE INCENDIO PORTATIL,COM CARGA DE AGUA-PRESSURIZADA(AP),CLASSE A,DE 10L,INCLUSIVE SUPORTE DE PAREDE,CONFORME ABNT NBR 12693.FORNECIMENTO E COLOCACAO</v>
          </cell>
          <cell r="F119" t="str">
            <v>UN</v>
          </cell>
          <cell r="G119">
            <v>5</v>
          </cell>
          <cell r="H119">
            <v>194.26</v>
          </cell>
          <cell r="I119">
            <v>971.3</v>
          </cell>
          <cell r="J119">
            <v>191.79</v>
          </cell>
          <cell r="K119">
            <v>958.95</v>
          </cell>
        </row>
        <row r="120">
          <cell r="A120" t="str">
            <v>10.15</v>
          </cell>
          <cell r="B120" t="str">
            <v>18.030.0001-0</v>
          </cell>
          <cell r="C120" t="str">
            <v>18.030.0001-A</v>
          </cell>
          <cell r="D120" t="str">
            <v>EMOP</v>
          </cell>
          <cell r="E120" t="str">
            <v>CONDICIONADOR DE AR TIPO SPLIT 9000 BTU'S COMPREENDENDO 1 CONDENSADOR E 1 EVAPORADOR(VIDE INSTALACAO,ASSENTAMENTO E INTERLIGACOES FAMILIA 15.005).FORNECIMENTO</v>
          </cell>
          <cell r="F120" t="str">
            <v>UN</v>
          </cell>
          <cell r="G120">
            <v>1</v>
          </cell>
          <cell r="H120">
            <v>2048.67</v>
          </cell>
          <cell r="I120">
            <v>2048.67</v>
          </cell>
          <cell r="J120">
            <v>2048.67</v>
          </cell>
          <cell r="K120">
            <v>2048.67</v>
          </cell>
        </row>
        <row r="121">
          <cell r="A121" t="str">
            <v>10.16</v>
          </cell>
          <cell r="B121" t="str">
            <v>18.030.0002-0</v>
          </cell>
          <cell r="C121" t="str">
            <v>18.030.0002-A</v>
          </cell>
          <cell r="D121" t="str">
            <v>EMOP</v>
          </cell>
          <cell r="E121" t="str">
            <v>CONDICIONADOR DE AR TIPO SPLIT 12000 BTU'S COMPREENDENDO 1 CONDENSADOR E 1 EVAPORADOR(VIDE INSTALACAO,ASSENTAMENTO E INTERLIGACOES FAMILIA 15.005).FORNECIMENTO</v>
          </cell>
          <cell r="F121" t="str">
            <v>UN</v>
          </cell>
          <cell r="G121">
            <v>2</v>
          </cell>
          <cell r="H121">
            <v>2227.58</v>
          </cell>
          <cell r="I121">
            <v>4455.16</v>
          </cell>
          <cell r="J121">
            <v>2227.58</v>
          </cell>
          <cell r="K121">
            <v>4455.16</v>
          </cell>
        </row>
        <row r="122">
          <cell r="A122" t="str">
            <v>10.17</v>
          </cell>
          <cell r="B122" t="str">
            <v>18.030.0003-0</v>
          </cell>
          <cell r="C122" t="str">
            <v>18.030.0003-A</v>
          </cell>
          <cell r="D122" t="str">
            <v>EMOP</v>
          </cell>
          <cell r="E122" t="str">
            <v>CONDICIONADOR DE AR TIPO SPLIT 18000 BTU'S COMPREENDENDO 1 CONDENSADOR E 1 EVAPORADOR(VIDE INSTALACAO,ASSENTAMENTO E INTERLIGACOES FAMILIA 15.005).FORNECIMENTO</v>
          </cell>
          <cell r="F122" t="str">
            <v>UN</v>
          </cell>
          <cell r="G122">
            <v>2</v>
          </cell>
          <cell r="H122">
            <v>3394.42</v>
          </cell>
          <cell r="I122">
            <v>6788.84</v>
          </cell>
          <cell r="J122">
            <v>3394.42</v>
          </cell>
          <cell r="K122">
            <v>6788.84</v>
          </cell>
        </row>
        <row r="123">
          <cell r="A123" t="str">
            <v>10.18</v>
          </cell>
          <cell r="B123" t="str">
            <v>18.030.0005-0</v>
          </cell>
          <cell r="C123" t="str">
            <v>18.030.0005-A</v>
          </cell>
          <cell r="D123" t="str">
            <v>EMOP</v>
          </cell>
          <cell r="E123" t="str">
            <v>CONDICIONADOR DE AR TIPO SPLIT 24000 BTU'S COMPREENDENDO 1 CONDENSADOR E 1 EVAPORADOR(VIDE INSTALACAO,ASSENTAMENTO E INTERLIGACOES FAMILIA 15.005).FORNECIMENTO</v>
          </cell>
          <cell r="F123" t="str">
            <v>UN</v>
          </cell>
          <cell r="G123">
            <v>3</v>
          </cell>
          <cell r="H123">
            <v>4206.57</v>
          </cell>
          <cell r="I123">
            <v>12619.71</v>
          </cell>
          <cell r="J123">
            <v>4206.57</v>
          </cell>
          <cell r="K123">
            <v>12619.71</v>
          </cell>
        </row>
        <row r="124">
          <cell r="A124" t="str">
            <v>10.19</v>
          </cell>
          <cell r="B124" t="str">
            <v>18.030.0007-0</v>
          </cell>
          <cell r="C124" t="str">
            <v>18.030.0007-A</v>
          </cell>
          <cell r="D124" t="str">
            <v>EMOP</v>
          </cell>
          <cell r="E124" t="str">
            <v>CONDICIONADOR DE AR TIPO SPLIT 30000 BTU'S COMPREENDENDO 1 CONDENSADOR E 1 EVAPORADOR(VIDE INSTALACAO,ASSENTAMENTO E INTERLIGACOES FAMILIA 15.005).FORNECIMENTO</v>
          </cell>
          <cell r="F124" t="str">
            <v>UN</v>
          </cell>
          <cell r="G124">
            <v>3</v>
          </cell>
          <cell r="H124">
            <v>5762.39</v>
          </cell>
          <cell r="I124">
            <v>17287.169999999998</v>
          </cell>
          <cell r="J124">
            <v>5762.39</v>
          </cell>
          <cell r="K124">
            <v>17287.169999999998</v>
          </cell>
        </row>
        <row r="125">
          <cell r="A125" t="str">
            <v>10.20</v>
          </cell>
          <cell r="B125" t="str">
            <v>18.030.0008-0</v>
          </cell>
          <cell r="C125" t="str">
            <v>18.030.0008-A</v>
          </cell>
          <cell r="D125" t="str">
            <v>EMOP</v>
          </cell>
          <cell r="E125" t="str">
            <v>CONDICIONADOR DE AR TIPO SPLIT 36000 BTU'S COMPREENDENDO 1 CONDENSADOR E  1 EVAPORADOR(VIDE INSTALACAO,ASSENTAMENTO E INTERLIGACOES FAMILIA 15.005).FORNECIMENTO</v>
          </cell>
          <cell r="F125" t="str">
            <v>UN</v>
          </cell>
          <cell r="G125">
            <v>1</v>
          </cell>
          <cell r="H125">
            <v>7589.55</v>
          </cell>
          <cell r="I125">
            <v>7589.55</v>
          </cell>
          <cell r="J125">
            <v>7589.55</v>
          </cell>
          <cell r="K125">
            <v>7589.55</v>
          </cell>
        </row>
        <row r="126">
          <cell r="A126" t="str">
            <v>10.21</v>
          </cell>
          <cell r="B126" t="str">
            <v>18.030.0009-0</v>
          </cell>
          <cell r="C126" t="str">
            <v>18.030.0009-A</v>
          </cell>
          <cell r="D126" t="str">
            <v>EMOP</v>
          </cell>
          <cell r="E126" t="str">
            <v>CONDICIONADOR DE AR TIPO SPLIT 48000 BTU'S COMPREENDENDO 1 CONDENSADOR E 1 EVAPORADOR(VIDE INSTALACAO,ASSENTAMENTO E INTERLIGACOES FAMILIA 15.005).FORNECIMENTO</v>
          </cell>
          <cell r="F126" t="str">
            <v>UN</v>
          </cell>
          <cell r="G126">
            <v>2</v>
          </cell>
          <cell r="H126">
            <v>10710.97</v>
          </cell>
          <cell r="I126">
            <v>21421.94</v>
          </cell>
          <cell r="J126">
            <v>10710.97</v>
          </cell>
          <cell r="K126">
            <v>21421.94</v>
          </cell>
        </row>
        <row r="127">
          <cell r="A127">
            <v>11</v>
          </cell>
          <cell r="B127" t="str">
            <v>ENCARGOS COMPLEMENTARES</v>
          </cell>
          <cell r="I127">
            <v>70572.160000000003</v>
          </cell>
          <cell r="K127">
            <v>70572.160000000003</v>
          </cell>
        </row>
        <row r="128">
          <cell r="A128" t="str">
            <v>11.1</v>
          </cell>
          <cell r="B128" t="str">
            <v>COMPOSIÇÃO 1</v>
          </cell>
          <cell r="C128" t="str">
            <v>COMPOSIÇÃO 1</v>
          </cell>
          <cell r="D128" t="str">
            <v>EMOP</v>
          </cell>
          <cell r="E128" t="str">
            <v>ENCARGOS COMPLEMENTARES</v>
          </cell>
          <cell r="F128" t="str">
            <v>UN</v>
          </cell>
          <cell r="G128">
            <v>100</v>
          </cell>
          <cell r="H128">
            <v>705.72160000000008</v>
          </cell>
          <cell r="I128">
            <v>70572.160000000003</v>
          </cell>
          <cell r="J128">
            <v>705.72160000000008</v>
          </cell>
          <cell r="K128">
            <v>70572.160000000003</v>
          </cell>
        </row>
        <row r="129">
          <cell r="A129">
            <v>12</v>
          </cell>
          <cell r="B129" t="str">
            <v>ADMINISTRAÇÃO DE OBRA</v>
          </cell>
          <cell r="I129">
            <v>51018</v>
          </cell>
          <cell r="K129">
            <v>48636</v>
          </cell>
        </row>
        <row r="130">
          <cell r="A130" t="str">
            <v>12.1</v>
          </cell>
          <cell r="B130" t="str">
            <v>COMPOSIÇÃO 2</v>
          </cell>
          <cell r="C130" t="str">
            <v>COMPOSIÇÃO 2</v>
          </cell>
          <cell r="D130" t="str">
            <v>EMOP</v>
          </cell>
          <cell r="E130" t="str">
            <v>ADMINISTRAÇÃO LOCAL DA OBRA - CONFORME MEMÓRIA DE CÁLCULO DOS QUANTITATIVOS</v>
          </cell>
          <cell r="F130" t="str">
            <v>UN</v>
          </cell>
          <cell r="G130">
            <v>100</v>
          </cell>
          <cell r="H130">
            <v>510.18</v>
          </cell>
          <cell r="I130">
            <v>51018</v>
          </cell>
          <cell r="J130">
            <v>486.36</v>
          </cell>
          <cell r="K130">
            <v>48636</v>
          </cell>
        </row>
        <row r="131">
          <cell r="F131" t="str">
            <v>TOTAL GERAL SEM BDI</v>
          </cell>
          <cell r="I131">
            <v>1512856.51</v>
          </cell>
          <cell r="K131">
            <v>1442222.21</v>
          </cell>
        </row>
        <row r="132">
          <cell r="I132" t="str">
            <v>SEM DESONERAÇÃO</v>
          </cell>
          <cell r="K132" t="str">
            <v>COM DESONERAÇÃO</v>
          </cell>
        </row>
        <row r="134">
          <cell r="F134" t="str">
            <v>TOTAL GERAL COM BDI</v>
          </cell>
        </row>
        <row r="135">
          <cell r="F135" t="str">
            <v>BDI</v>
          </cell>
          <cell r="H135">
            <v>0.17679999999999998</v>
          </cell>
          <cell r="I135">
            <v>267473.03000000003</v>
          </cell>
          <cell r="J135">
            <v>0.22389999999999999</v>
          </cell>
          <cell r="K135">
            <v>322913.55</v>
          </cell>
        </row>
        <row r="136">
          <cell r="F136" t="str">
            <v>SEM DES.</v>
          </cell>
          <cell r="I136">
            <v>1780329.54</v>
          </cell>
          <cell r="J136" t="str">
            <v>COM DES.</v>
          </cell>
          <cell r="K136">
            <v>1765135.76</v>
          </cell>
        </row>
        <row r="2880">
          <cell r="B2880" t="str">
            <v xml:space="preserve">UN   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3"/>
  <sheetViews>
    <sheetView tabSelected="1" topLeftCell="A58" workbookViewId="0">
      <selection sqref="A1:XFD113"/>
    </sheetView>
  </sheetViews>
  <sheetFormatPr defaultRowHeight="15" x14ac:dyDescent="0.25"/>
  <cols>
    <col min="2" max="2" width="24" customWidth="1"/>
    <col min="3" max="3" width="30.5703125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t="str">
        <f>[1]ORÇ_ANALITICO!A100</f>
        <v>9.1</v>
      </c>
      <c r="B2" t="str">
        <f>VLOOKUP(A2,[1]ORÇ_ANALITICO!A$1:K$65536,5,0)</f>
        <v>PINTURA COM TINTA LATEX SEMIBRILHANTE,FOSCA OU ACETINADA,CLASSIFICACAO PREMIUM OU STANDARD (NBR 15079),PARA INTERIOR E EXTERIOR,BRANCA OU COLORIDA,SOBRE TIJOLO,CONCRETO LISO,CIMENTO SEM AMIANTO,E REVESTIMENTO,INCLUSIVE LIXAMENTO,UMA DEMAO DE SELADOR ACRILICO,DUAS DEMAOS DE MASSA ACRILICA E DUAS DEMAOS DE ACABAMENTO</v>
      </c>
      <c r="C2" s="2">
        <f>VLOOKUP(A2,[1]ORÇ_ANALITICO!A$1:K$65536,11,0)</f>
        <v>212388.1</v>
      </c>
    </row>
    <row r="3" spans="1:3" x14ac:dyDescent="0.25">
      <c r="A3" t="str">
        <f>[1]ORÇ_ANALITICO!A53</f>
        <v>6.1</v>
      </c>
      <c r="B3" t="str">
        <f>VLOOKUP(A3,[1]ORÇ_ANALITICO!A$1:K$65536,5,0)</f>
        <v>JANELA DE MADEIRA IMBUIA/CEDRO ARANA/CEDRO ROSAOU EQUIVALENTE, CAIXA DO BATENTE/ MARCO 10 CM, COM DUAS FOLHAS DE ABRIR TIPO VENEZIANAS E 2 FOLHAS GUILHOTINAS PARA VIDRO (VIDROS NÃO INCLUSOS), COM GUARNIÇÃO/ ALIZAR E FERRAGENS, FIXAÇÃO COM PARAFUSOS E ESPUMA EXPANSIVA, EXCLUSIVE CONTRAMARCO - FORNECIMENTO E INSTALAÇÃO. AF_11/2024</v>
      </c>
      <c r="C3" s="2">
        <f>VLOOKUP(A3,[1]ORÇ_ANALITICO!A$1:K$65536,11,0)</f>
        <v>165165.88</v>
      </c>
    </row>
    <row r="4" spans="1:3" x14ac:dyDescent="0.25">
      <c r="A4" t="str">
        <f>[1]ORÇ_ANALITICO!A43</f>
        <v>5.1</v>
      </c>
      <c r="B4" t="str">
        <f>VLOOKUP(A4,[1]ORÇ_ANALITICO!A$1:K$65536,5,0)</f>
        <v>FORRO DE TABUAS DE MADEIRA MACHO-FEMEA,COM (10X1)CM,PREGADOEM SARRAFOS DE MADEIRA DE (2X10)CM,ESPACADOS DE 50CM.FORNECIMENTO E COLOCACAO</v>
      </c>
      <c r="C4" s="2">
        <f>VLOOKUP(A4,[1]ORÇ_ANALITICO!A$1:K$65536,11,0)</f>
        <v>102294.06</v>
      </c>
    </row>
    <row r="5" spans="1:3" x14ac:dyDescent="0.25">
      <c r="A5" t="str">
        <f>[1]ORÇ_ANALITICO!A14</f>
        <v>1.4</v>
      </c>
      <c r="B5" t="str">
        <f>VLOOKUP(A5,[1]ORÇ_ANALITICO!A$1:K$65536,5,0)</f>
        <v>PROJETO EXECUTIVO DE ARQUITETURA PARA PREDIOS CULTURAIS ATE500M2,INCLUSIVE PROJETO BASICO,APRESENTADO NOS PADROES DA CONTRATANTE,INCLUSIVE AS LEGALIZACOES PERTINENTES,COORDENACAOE COMPATIBILIZACAO COM OS PROJETOS COMPLEMENTARES</v>
      </c>
      <c r="C5" s="2">
        <f>VLOOKUP(A5,[1]ORÇ_ANALITICO!A$1:K$65536,11,0)</f>
        <v>97043.08</v>
      </c>
    </row>
    <row r="6" spans="1:3" x14ac:dyDescent="0.25">
      <c r="A6" t="str">
        <f>[1]ORÇ_ANALITICO!A26</f>
        <v>4.1</v>
      </c>
      <c r="B6" t="str">
        <f>VLOOKUP(A6,[1]ORÇ_ANALITICO!A$1:K$65536,5,0)</f>
        <v>LOCACAO DE ANDAIME COM ELEMENTOS TUBULARES SOBRE SAPATAS FIXAS,CONSIDERANDO-SE A AREA DA PROJECAO VERTICAL DO ANDAIME EPAGO PELO TEMPO NECESSARIO A SUA UTILIZACAO,EXCLUSIVE TRANSPORTE DOS ELEMENTOS DO ANDAIME ATE A OBRA,PLATAFORMA OU PASSARELA DE PINHO,MONTAGEM E DESMONTAGEM DOS ANDAIMES</v>
      </c>
      <c r="C6" s="2">
        <f>VLOOKUP(A6,[1]ORÇ_ANALITICO!A$1:K$65536,11,0)</f>
        <v>96421.39</v>
      </c>
    </row>
    <row r="7" spans="1:3" x14ac:dyDescent="0.25">
      <c r="A7" t="str">
        <f>[1]ORÇ_ANALITICO!A15</f>
        <v>1.5</v>
      </c>
      <c r="B7" t="str">
        <f>VLOOKUP(A7,[1]ORÇ_ANALITICO!A$1:K$65536,5,0)</f>
        <v>PROJETO EXECUTIVO DE ARQUITETURA PARA PREDIOS CULTURAIS DE 501 ATE 3.000M2,INCLUSIVE PROJETO BASICO,APRESENTADO NOS PADROES DA CONTRATANTE,INCLUSIVE AS LEGALIZACOES PERTINENTES,COORDENACAO E COMPATIBILIZACAO COM OS PROJETOS COMPLEMENTARES</v>
      </c>
      <c r="C7" s="2">
        <f>VLOOKUP(A7,[1]ORÇ_ANALITICO!A$1:K$65536,11,0)</f>
        <v>74245</v>
      </c>
    </row>
    <row r="8" spans="1:3" x14ac:dyDescent="0.25">
      <c r="A8" t="str">
        <f>[1]ORÇ_ANALITICO!A128</f>
        <v>11.1</v>
      </c>
      <c r="B8" t="str">
        <f>VLOOKUP(A8,[1]ORÇ_ANALITICO!A$1:K$65536,5,0)</f>
        <v>ENCARGOS COMPLEMENTARES</v>
      </c>
      <c r="C8" s="2">
        <f>VLOOKUP(A8,[1]ORÇ_ANALITICO!A$1:K$65536,11,0)</f>
        <v>70572.160000000003</v>
      </c>
    </row>
    <row r="9" spans="1:3" x14ac:dyDescent="0.25">
      <c r="A9" t="str">
        <f>[1]ORÇ_ANALITICO!A130</f>
        <v>12.1</v>
      </c>
      <c r="B9" t="str">
        <f>VLOOKUP(A9,[1]ORÇ_ANALITICO!A$1:K$65536,5,0)</f>
        <v>ADMINISTRAÇÃO LOCAL DA OBRA - CONFORME MEMÓRIA DE CÁLCULO DOS QUANTITATIVOS</v>
      </c>
      <c r="C9" s="2">
        <f>VLOOKUP(A9,[1]ORÇ_ANALITICO!A$1:K$65536,11,0)</f>
        <v>48636</v>
      </c>
    </row>
    <row r="10" spans="1:3" x14ac:dyDescent="0.25">
      <c r="A10" t="str">
        <f>[1]ORÇ_ANALITICO!A103</f>
        <v>9.4</v>
      </c>
      <c r="B10" t="str">
        <f>VLOOKUP(A10,[1]ORÇ_ANALITICO!A$1:K$65536,5,0)</f>
        <v>PINTURA INTERNA OU EXTERNA SOBRE MADEIRA,COM TINTA A OLEO BRILHANTE OU ACETINADA,LIXAMENTO,UMA DEMAO DE VERNIZ ISOLANTEINCOLOR,DUAS DEMAOS DE MASSA PARA MADEIRA,LIXAMENTO E REMOCAO DE PO,UMA DEMAO DE FUNDO SINTETICO NIVELADOR E DUAS DEMAOSDE ACABAMENTO</v>
      </c>
      <c r="C10" s="2">
        <f>VLOOKUP(A10,[1]ORÇ_ANALITICO!A$1:K$65536,11,0)</f>
        <v>37589.61</v>
      </c>
    </row>
    <row r="11" spans="1:3" x14ac:dyDescent="0.25">
      <c r="A11" t="str">
        <f>[1]ORÇ_ANALITICO!A96</f>
        <v>8.5</v>
      </c>
      <c r="B11" t="str">
        <f>VLOOKUP(A11,[1]ORÇ_ANALITICO!A$1:K$65536,5,0)</f>
        <v>RETIRADA E RECOLOCACAO DE MADEIRAMENTO TELHAS FRANCESAS OU COLONIAIS,ONDULADAS,EXCLUSIVE FORNECIMENTO DO MATERIAL.MEDIDAS PELA AREA REAL DA COBERTURA</v>
      </c>
      <c r="C11" s="2">
        <f>VLOOKUP(A11,[1]ORÇ_ANALITICO!A$1:K$65536,11,0)</f>
        <v>34732.660000000003</v>
      </c>
    </row>
    <row r="12" spans="1:3" x14ac:dyDescent="0.25">
      <c r="A12" t="str">
        <f>[1]ORÇ_ANALITICO!A34</f>
        <v>4.9</v>
      </c>
      <c r="B12" t="str">
        <f>VLOOKUP(A12,[1]ORÇ_ANALITICO!A$1:K$65536,5,0)</f>
        <v>RASPAGEM,CALAFETACAO E APLICACAO DE TRES DEMAOS DE RESINA LIQUIDA A BASE DE UREIA-FORMOL,EM TACOS OU SOALHO DE MADEIRA</v>
      </c>
      <c r="C12" s="2">
        <f>VLOOKUP(A12,[1]ORÇ_ANALITICO!A$1:K$65536,11,0)</f>
        <v>28916.400000000001</v>
      </c>
    </row>
    <row r="13" spans="1:3" x14ac:dyDescent="0.25">
      <c r="A13" t="str">
        <f>[1]ORÇ_ANALITICO!A95</f>
        <v>8.4</v>
      </c>
      <c r="B13" t="str">
        <f>VLOOKUP(A13,[1]ORÇ_ANALITICO!A$1:K$65536,5,0)</f>
        <v>RETIRADA E RECOLOCACAO DE TELHAS FRANCESAS,INCLUSIVE CUMEEIRA,EXCLUSIVE O FORNECIMENTO DO MATERIAL NOVO,MEDIDAS PELA AREA REAL DE COBERTURA</v>
      </c>
      <c r="C13" s="2">
        <f>VLOOKUP(A13,[1]ORÇ_ANALITICO!A$1:K$65536,11,0)</f>
        <v>26645.54</v>
      </c>
    </row>
    <row r="14" spans="1:3" x14ac:dyDescent="0.25">
      <c r="A14" t="str">
        <f>[1]ORÇ_ANALITICO!A48</f>
        <v>5.6</v>
      </c>
      <c r="B14" t="str">
        <f>VLOOKUP(A14,[1]ORÇ_ANALITICO!A$1:K$65536,5,0)</f>
        <v>REVESTIMENTO DE PISO CERAMICO EM PORCELANATO,ACABAMENTO DA BORDA RETIFICADO,NO FORMATO (60X60)CM,PARA USO EM AREAS COMERCIAIS COM TRAFEGO INTENSO,CONFORME ABNT NBR ISO 13006,ASSENTE EM SUPERFICIE NIVELADA COM ARGAMASSA COLANTE E REJUNTAMENTO PRONTO</v>
      </c>
      <c r="C14" s="2">
        <f>VLOOKUP(A14,[1]ORÇ_ANALITICO!A$1:K$65536,11,0)</f>
        <v>26378.19</v>
      </c>
    </row>
    <row r="15" spans="1:3" x14ac:dyDescent="0.25">
      <c r="A15" t="str">
        <f>[1]ORÇ_ANALITICO!A55</f>
        <v>6.3</v>
      </c>
      <c r="B15" t="str">
        <f>VLOOKUP(A15,[1]ORÇ_ANALITICO!A$1:K$65536,5,0)</f>
        <v>VIDRO PLANO TRANSPARENTE,COMUM,DE 4MM DE ESPESSURA.FORNECIMENTO E COLOCACAO</v>
      </c>
      <c r="C15" s="2">
        <f>VLOOKUP(A15,[1]ORÇ_ANALITICO!A$1:K$65536,11,0)</f>
        <v>24723.59</v>
      </c>
    </row>
    <row r="16" spans="1:3" x14ac:dyDescent="0.25">
      <c r="A16" t="str">
        <f>[1]ORÇ_ANALITICO!A98</f>
        <v>8.7</v>
      </c>
      <c r="B16" t="str">
        <f>VLOOKUP(A16,[1]ORÇ_ANALITICO!A$1:K$65536,5,0)</f>
        <v>COBERTURA EM TELHA CERAMICA FRANCESA,EXCLUSIVE CUMEEIRA E MADEIRAMENTO.MEDIDA PELA AREA REAL DA COBERTURA.FORNECIMENTO ECOLOCACAO</v>
      </c>
      <c r="C16" s="2">
        <f>VLOOKUP(A16,[1]ORÇ_ANALITICO!A$1:K$65536,11,0)</f>
        <v>22287.4</v>
      </c>
    </row>
    <row r="17" spans="1:3" x14ac:dyDescent="0.25">
      <c r="A17" t="str">
        <f>[1]ORÇ_ANALITICO!A126</f>
        <v>10.21</v>
      </c>
      <c r="B17" t="str">
        <f>VLOOKUP(A17,[1]ORÇ_ANALITICO!A$1:K$65536,5,0)</f>
        <v>CONDICIONADOR DE AR TIPO SPLIT 48000 BTU'S COMPREENDENDO 1 CONDENSADOR E 1 EVAPORADOR(VIDE INSTALACAO,ASSENTAMENTO E INTERLIGACOES FAMILIA 15.005).FORNECIMENTO</v>
      </c>
      <c r="C17" s="2">
        <f>VLOOKUP(A17,[1]ORÇ_ANALITICO!A$1:K$65536,11,0)</f>
        <v>21421.94</v>
      </c>
    </row>
    <row r="18" spans="1:3" x14ac:dyDescent="0.25">
      <c r="A18" t="str">
        <f>[1]ORÇ_ANALITICO!A27</f>
        <v>4.2</v>
      </c>
      <c r="B18" t="str">
        <f>VLOOKUP(A18,[1]ORÇ_ANALITICO!A$1:K$65536,5,0)</f>
        <v>MONTAGEM E DESMONTAGEM DE ANDAIME COM ELEMENTOS TUBULARES,CONSIDERANDO-SE A AREA VERTICAL RECOBERTA</v>
      </c>
      <c r="C18" s="2">
        <f>VLOOKUP(A18,[1]ORÇ_ANALITICO!A$1:K$65536,11,0)</f>
        <v>20700.900000000001</v>
      </c>
    </row>
    <row r="19" spans="1:3" x14ac:dyDescent="0.25">
      <c r="A19" t="str">
        <f>[1]ORÇ_ANALITICO!A97</f>
        <v>8.6</v>
      </c>
      <c r="B19" t="str">
        <f>VLOOKUP(A19,[1]ORÇ_ANALITICO!A$1:K$65536,5,0)</f>
        <v>MADEIRAMENTO PARA COBERTURA EM QUATRO OU MAIS AGUAS EM TELHAS CERAMICAS,CONSTITUIDO DE CUMEEIRA,TERCAS,RINCOES E ESPIGOES DE 3"X4.1/2",CAIBROS DE 3"X1.1/2",RIPAS DE 1,5X4CM,TUDO EMMADEIRA SERRADA,SEM TESOURA OU PONTALETE,MEDIDO PELA AREA REAL DO MADEIRAMENTO.FORNECIMENTO E COLOCACAO</v>
      </c>
      <c r="C19" s="2">
        <f>VLOOKUP(A19,[1]ORÇ_ANALITICO!A$1:K$65536,11,0)</f>
        <v>20222.57</v>
      </c>
    </row>
    <row r="20" spans="1:3" x14ac:dyDescent="0.25">
      <c r="A20" t="str">
        <f>[1]ORÇ_ANALITICO!A50</f>
        <v>5.8</v>
      </c>
      <c r="B20" t="str">
        <f>VLOOKUP(A20,[1]ORÇ_ANALITICO!A$1:K$65536,5,0)</f>
        <v>ACABAMENTOS PARA FORRO (RODA-FORRO EM MADEIRA PINUS). AF_08/2023</v>
      </c>
      <c r="C20" s="2">
        <f>VLOOKUP(A20,[1]ORÇ_ANALITICO!A$1:K$65536,11,0)</f>
        <v>18625.419999999998</v>
      </c>
    </row>
    <row r="21" spans="1:3" x14ac:dyDescent="0.25">
      <c r="A21" t="str">
        <f>[1]ORÇ_ANALITICO!A92</f>
        <v>8.1</v>
      </c>
      <c r="B21" t="str">
        <f>VLOOKUP(A21,[1]ORÇ_ANALITICO!A$1:K$65536,5,0)</f>
        <v>CALHA EM CHAPA DE ACO GALVANIZADO N°26 COM 50CM DE DESENVOLVIMENTO.FORNECIMENTO E COLOCACAO</v>
      </c>
      <c r="C21" s="2">
        <f>VLOOKUP(A21,[1]ORÇ_ANALITICO!A$1:K$65536,11,0)</f>
        <v>18006.48</v>
      </c>
    </row>
    <row r="22" spans="1:3" x14ac:dyDescent="0.25">
      <c r="A22" t="str">
        <f>[1]ORÇ_ANALITICO!A124</f>
        <v>10.19</v>
      </c>
      <c r="B22" t="str">
        <f>VLOOKUP(A22,[1]ORÇ_ANALITICO!A$1:K$65536,5,0)</f>
        <v>CONDICIONADOR DE AR TIPO SPLIT 30000 BTU'S COMPREENDENDO 1 CONDENSADOR E 1 EVAPORADOR(VIDE INSTALACAO,ASSENTAMENTO E INTERLIGACOES FAMILIA 15.005).FORNECIMENTO</v>
      </c>
      <c r="C22" s="2">
        <f>VLOOKUP(A22,[1]ORÇ_ANALITICO!A$1:K$65536,11,0)</f>
        <v>17287.169999999998</v>
      </c>
    </row>
    <row r="23" spans="1:3" x14ac:dyDescent="0.25">
      <c r="A23" t="str">
        <f>[1]ORÇ_ANALITICO!A44</f>
        <v>5.2</v>
      </c>
      <c r="B23" t="str">
        <f>VLOOKUP(A23,[1]ORÇ_ANALITICO!A$1:K$65536,5,0)</f>
        <v>REVESTIMENTO DE PAREDES COM CERAMICA,COM MEDIDAS EM TORNO DE(32X57)CM,ASSENTE CONFORME ITEM 13.025.0058</v>
      </c>
      <c r="C23" s="2">
        <f>VLOOKUP(A23,[1]ORÇ_ANALITICO!A$1:K$65536,11,0)</f>
        <v>17276.71</v>
      </c>
    </row>
    <row r="24" spans="1:3" x14ac:dyDescent="0.25">
      <c r="A24" t="str">
        <f>[1]ORÇ_ANALITICO!A12</f>
        <v>1.2</v>
      </c>
      <c r="B24" t="str">
        <f>VLOOKUP(A24,[1]ORÇ_ANALITICO!A$1:K$65536,5,0)</f>
        <v>PROJETO EXECUTIVO DE INSTALACAO ELETRICA,CONSIDERANDO O PROJETO BASICO EXISTENTE,PARA PREDIOS CULTURAIS ATE 3000M2,APRESENTADO NOS PADROES DA CONTRATANTE,INCLUSIVE AS LEGALIZACOESPERTINENTES</v>
      </c>
      <c r="C24" s="2">
        <f>VLOOKUP(A24,[1]ORÇ_ANALITICO!A$1:K$65536,11,0)</f>
        <v>15874.07</v>
      </c>
    </row>
    <row r="25" spans="1:3" x14ac:dyDescent="0.25">
      <c r="A25" t="str">
        <f>[1]ORÇ_ANALITICO!A123</f>
        <v>10.18</v>
      </c>
      <c r="B25" t="str">
        <f>VLOOKUP(A25,[1]ORÇ_ANALITICO!A$1:K$65536,5,0)</f>
        <v>CONDICIONADOR DE AR TIPO SPLIT 24000 BTU'S COMPREENDENDO 1 CONDENSADOR E 1 EVAPORADOR(VIDE INSTALACAO,ASSENTAMENTO E INTERLIGACOES FAMILIA 15.005).FORNECIMENTO</v>
      </c>
      <c r="C25" s="2">
        <f>VLOOKUP(A25,[1]ORÇ_ANALITICO!A$1:K$65536,11,0)</f>
        <v>12619.71</v>
      </c>
    </row>
    <row r="26" spans="1:3" x14ac:dyDescent="0.25">
      <c r="A26" t="str">
        <f>[1]ORÇ_ANALITICO!A18</f>
        <v>2.2</v>
      </c>
      <c r="B26" t="str">
        <f>VLOOKUP(A26,[1]ORÇ_ANALITICO!A$1:K$65536,5,0)</f>
        <v>BARRACAO DE OBRA,COM PAREDES E PISO DE TABUAS DE MADEIRA DE3ª,COBERTURA DE TELHAS DE FIBROCIMENTO DE 6MM,E INSTALACOES,EXCLUSIVE PINTURA,SENDO REAPROVEITADO 2 VEZES</v>
      </c>
      <c r="C26" s="2">
        <f>VLOOKUP(A26,[1]ORÇ_ANALITICO!A$1:K$65536,11,0)</f>
        <v>12065.76</v>
      </c>
    </row>
    <row r="27" spans="1:3" x14ac:dyDescent="0.25">
      <c r="A27" t="str">
        <f>[1]ORÇ_ANALITICO!A94</f>
        <v>8.3</v>
      </c>
      <c r="B27" t="str">
        <f>VLOOKUP(A27,[1]ORÇ_ANALITICO!A$1:K$65536,5,0)</f>
        <v>SUBCOBERTURA COMPOSTA DE DUAS FOLHAS DE ALUMINIO ESTRUTURADOE UMA FOLHA DE POLIETILENO ALTA DENSIDADE TRANCADO,COM ESPESSURA APROXIMADA ENTRE 0,15MM E 0,17MM,INCLUSIVE MADEIRAMENTO DE FIXACAO.FORNECIMENTO E COLOCACAO</v>
      </c>
      <c r="C27" s="2">
        <f>VLOOKUP(A27,[1]ORÇ_ANALITICO!A$1:K$65536,11,0)</f>
        <v>10475.61</v>
      </c>
    </row>
    <row r="28" spans="1:3" x14ac:dyDescent="0.25">
      <c r="A28" t="str">
        <f>[1]ORÇ_ANALITICO!A19</f>
        <v>2.3</v>
      </c>
      <c r="B28" t="str">
        <f>VLOOKUP(A28,[1]ORÇ_ANALITICO!A$1:K$65536,5,0)</f>
        <v>ALUGUEL DE BANHEIRO QUIMICO,PORTATIL,MEDINDO 2,31M ALTURA X1,56M LARGURA E 1,16M PROFUNDIDADE,INCLUSIVE INSTALACAO E RETIRADA DO EQUIPAMENTO,FORNECIMENTO DE QUIMICA DESODORIZANTE,BACTERICIDA E BACTERIOSTATICA,PAPEL HIGIENICO E VEICULO PROPRIO COM UNIDADE MOVEL DE SUCCAO PARA LIMPEZA</v>
      </c>
      <c r="C28" s="2">
        <f>VLOOKUP(A28,[1]ORÇ_ANALITICO!A$1:K$65536,11,0)</f>
        <v>10400</v>
      </c>
    </row>
    <row r="29" spans="1:3" x14ac:dyDescent="0.25">
      <c r="A29" t="str">
        <f>[1]ORÇ_ANALITICO!A101</f>
        <v>9.2</v>
      </c>
      <c r="B29" t="str">
        <f>VLOOKUP(A29,[1]ORÇ_ANALITICO!A$1:K$65536,5,0)</f>
        <v>PINTURA INTERNA OU EXTERNA SOBRE CONCRETO LISO OU REVESTIMENTO,COM TINTA AQUOSA A BASE DE EPOXI INCOLOR OU EM CORES,INCLUSIVE LIMPEZA,E DUAS DEMAOS DE ACABAMENTO</v>
      </c>
      <c r="C29" s="2">
        <f>VLOOKUP(A29,[1]ORÇ_ANALITICO!A$1:K$65536,11,0)</f>
        <v>8713.3799999999992</v>
      </c>
    </row>
    <row r="30" spans="1:3" x14ac:dyDescent="0.25">
      <c r="A30" t="str">
        <f>[1]ORÇ_ANALITICO!A46</f>
        <v>5.4</v>
      </c>
      <c r="B30" t="str">
        <f>VLOOKUP(A30,[1]ORÇ_ANALITICO!A$1:K$65536,5,0)</f>
        <v>PEITORIL EM GRANITO CINZA ANDORINHA,ESPESSURA DE 2CM,LARGURADE 28CM,ASSENTADO COM NATA DE CIMENTO SOBRE ARGAMASSA DE CIMENTO,SAIBRO E AREIA,NO TRACO 1:3:3 E REJUNTAMENTO COM CIMENTO BRANCO</v>
      </c>
      <c r="C30" s="2">
        <f>VLOOKUP(A30,[1]ORÇ_ANALITICO!A$1:K$65536,11,0)</f>
        <v>8314.19</v>
      </c>
    </row>
    <row r="31" spans="1:3" x14ac:dyDescent="0.25">
      <c r="A31" t="str">
        <f>[1]ORÇ_ANALITICO!A13</f>
        <v>1.3</v>
      </c>
      <c r="B31" t="str">
        <f>VLOOKUP(A31,[1]ORÇ_ANALITICO!A$1:K$65536,5,0)</f>
        <v>PROJETO EXECUTIVO DE INSTALACAO DE INCENDIO E SPDA,CONSIDERANDO PROJETO BASICO EXISTENTE,PARA PREDIOS CULTURAIS ACIMA DE500M2,APRESENTADO NOS PADROES DA CONTRATANTE,INCLUSIVE AS LEGALIZACOES PERTINENTES</v>
      </c>
      <c r="C31" s="2">
        <f>VLOOKUP(A31,[1]ORÇ_ANALITICO!A$1:K$65536,11,0)</f>
        <v>7969.47</v>
      </c>
    </row>
    <row r="32" spans="1:3" x14ac:dyDescent="0.25">
      <c r="A32" t="str">
        <f>[1]ORÇ_ANALITICO!A45</f>
        <v>5.3</v>
      </c>
      <c r="B32" t="str">
        <f>VLOOKUP(A32,[1]ORÇ_ANALITICO!A$1:K$65536,5,0)</f>
        <v>EMBOCO COM ARGAMASSA DE CIMENTO E AREIA,NO TRACO 1:3 COM 2CMDE ESPESSURA,INCLUSIVE CHAPISCO DE CIMENTO E AREIA,NO TRACO1:3</v>
      </c>
      <c r="C32" s="2">
        <f>VLOOKUP(A32,[1]ORÇ_ANALITICO!A$1:K$65536,11,0)</f>
        <v>7921.01</v>
      </c>
    </row>
    <row r="33" spans="1:3" x14ac:dyDescent="0.25">
      <c r="A33" t="str">
        <f>[1]ORÇ_ANALITICO!A125</f>
        <v>10.20</v>
      </c>
      <c r="B33" t="str">
        <f>VLOOKUP(A33,[1]ORÇ_ANALITICO!A$1:K$65536,5,0)</f>
        <v>CONDICIONADOR DE AR TIPO SPLIT 36000 BTU'S COMPREENDENDO 1 CONDENSADOR E  1 EVAPORADOR(VIDE INSTALACAO,ASSENTAMENTO E INTERLIGACOES FAMILIA 15.005).FORNECIMENTO</v>
      </c>
      <c r="C33" s="2">
        <f>VLOOKUP(A33,[1]ORÇ_ANALITICO!A$1:K$65536,11,0)</f>
        <v>7589.55</v>
      </c>
    </row>
    <row r="34" spans="1:3" x14ac:dyDescent="0.25">
      <c r="A34" t="str">
        <f>[1]ORÇ_ANALITICO!A122</f>
        <v>10.17</v>
      </c>
      <c r="B34" t="str">
        <f>VLOOKUP(A34,[1]ORÇ_ANALITICO!A$1:K$65536,5,0)</f>
        <v>CONDICIONADOR DE AR TIPO SPLIT 18000 BTU'S COMPREENDENDO 1 CONDENSADOR E 1 EVAPORADOR(VIDE INSTALACAO,ASSENTAMENTO E INTERLIGACOES FAMILIA 15.005).FORNECIMENTO</v>
      </c>
      <c r="C34" s="2">
        <f>VLOOKUP(A34,[1]ORÇ_ANALITICO!A$1:K$65536,11,0)</f>
        <v>6788.84</v>
      </c>
    </row>
    <row r="35" spans="1:3" x14ac:dyDescent="0.25">
      <c r="A35" t="str">
        <f>[1]ORÇ_ANALITICO!A83</f>
        <v>7.26</v>
      </c>
      <c r="B35" t="str">
        <f>VLOOKUP(A35,[1]ORÇ_ANALITICO!A$1:K$65536,5,0)</f>
        <v>TUBULACAO EM COBRE PARA INTERLIGACAO DE AR-CONDICIONADO SPLIT CONDENSADOR/EVAPORADOR,CONFORME ABNT NBR 16655,INCLUSIVE ISOLAMENTO TERMICO,INTERLIGACAO ELETRICA,CONEXOES E FIXACAO,PARA APARELHOS DE 9000 A 30000 BTU/H.FORNECIMENTO E INSTALACAO</v>
      </c>
      <c r="C35" s="2">
        <f>VLOOKUP(A35,[1]ORÇ_ANALITICO!A$1:K$65536,11,0)</f>
        <v>6085.1</v>
      </c>
    </row>
    <row r="36" spans="1:3" x14ac:dyDescent="0.25">
      <c r="A36" t="str">
        <f>[1]ORÇ_ANALITICO!A102</f>
        <v>9.3</v>
      </c>
      <c r="B36" t="str">
        <f>VLOOKUP(A36,[1]ORÇ_ANALITICO!A$1:K$65536,5,0)</f>
        <v>PINTURA A BASE DE RESINA ACRILICA SOBRE AZULEJOS E PASTILHASEM AREAS INTERNAS E EXTERNAS,EM TRES DEMAOS</v>
      </c>
      <c r="C36" s="2">
        <f>VLOOKUP(A36,[1]ORÇ_ANALITICO!A$1:K$65536,11,0)</f>
        <v>5357.08</v>
      </c>
    </row>
    <row r="37" spans="1:3" x14ac:dyDescent="0.25">
      <c r="A37" t="str">
        <f>[1]ORÇ_ANALITICO!A36</f>
        <v>4.11</v>
      </c>
      <c r="B37" t="str">
        <f>VLOOKUP(A37,[1]ORÇ_ANALITICO!A$1:K$65536,5,0)</f>
        <v>LOCACAO DE PASSARELA METALICA,PERFURADA,PARA ANDAIME METALICO TUBULAR,INCLUSIVE TRANSPORTE,CARGA E DESCARGA,EXCLUSIVE ANDAIME TUBULAR E MOVIMENTACAO (VIDE ITEM 05.008.0008)</v>
      </c>
      <c r="C37" s="2">
        <f>VLOOKUP(A37,[1]ORÇ_ANALITICO!A$1:K$65536,11,0)</f>
        <v>5160.22</v>
      </c>
    </row>
    <row r="38" spans="1:3" x14ac:dyDescent="0.25">
      <c r="A38" t="str">
        <f>[1]ORÇ_ANALITICO!A58</f>
        <v>7.1</v>
      </c>
      <c r="B38" t="str">
        <f>VLOOKUP(A38,[1]ORÇ_ANALITICO!A$1:K$65536,5,0)</f>
        <v>TUBO DE PVC RIGIDO DE 100MM,SOLDAVEL,INCLUSIVE CONEXOES E EMENDAS,EXCLUSIVE ABERTURA E FECHAMENTO DE RASGO.FORNECIMENTOE ASSENTAMENTO</v>
      </c>
      <c r="C38" s="2">
        <f>VLOOKUP(A38,[1]ORÇ_ANALITICO!A$1:K$65536,11,0)</f>
        <v>5106.2299999999996</v>
      </c>
    </row>
    <row r="39" spans="1:3" x14ac:dyDescent="0.25">
      <c r="A39" t="str">
        <f>[1]ORÇ_ANALITICO!A20</f>
        <v>2.4</v>
      </c>
      <c r="B39" t="str">
        <f>VLOOKUP(A39,[1]ORÇ_ANALITICO!A$1:K$65536,5,0)</f>
        <v>TAPUME DE VEDACAO OU PROTECAO,EXECUTADO C/CHAPAS DE MADEIRACOMPENSADA,RESINADA,LISA,DE COLAGEM FENOLICA,A PROVA D`AGUA,COM 2,20X1,10M E 6MM DE ESPESSURA,PREGADAS EM PECAS DE MADEIRA DE 3ª DE 3"X3" HORIZONTAIS E VERTICAIS A CADA 1,22M,EXCLUSIVE PINTURA</v>
      </c>
      <c r="C39" s="2">
        <f>VLOOKUP(A39,[1]ORÇ_ANALITICO!A$1:K$65536,11,0)</f>
        <v>4872.1499999999996</v>
      </c>
    </row>
    <row r="40" spans="1:3" x14ac:dyDescent="0.25">
      <c r="A40" t="str">
        <f>[1]ORÇ_ANALITICO!A121</f>
        <v>10.16</v>
      </c>
      <c r="B40" t="str">
        <f>VLOOKUP(A40,[1]ORÇ_ANALITICO!A$1:K$65536,5,0)</f>
        <v>CONDICIONADOR DE AR TIPO SPLIT 12000 BTU'S COMPREENDENDO 1 CONDENSADOR E 1 EVAPORADOR(VIDE INSTALACAO,ASSENTAMENTO E INTERLIGACOES FAMILIA 15.005).FORNECIMENTO</v>
      </c>
      <c r="C40" s="2">
        <f>VLOOKUP(A40,[1]ORÇ_ANALITICO!A$1:K$65536,11,0)</f>
        <v>4455.16</v>
      </c>
    </row>
    <row r="41" spans="1:3" x14ac:dyDescent="0.25">
      <c r="A41" t="str">
        <f>[1]ORÇ_ANALITICO!A90</f>
        <v>7.33</v>
      </c>
      <c r="B41" t="str">
        <f>VLOOKUP(A41,[1]ORÇ_ANALITICO!A$1:K$65536,5,0)</f>
        <v>CABO DE COBRE FLEXIVEL COM ISOLAMENTO TERMOPLASTICO,COMPREENDENDO:PREPARO,CORTE E ENFIACAO EM ELETRODUTOS,NA BITOLA DE 35MM2, 450/750V.FORNECIMENTO E COLOCACAO</v>
      </c>
      <c r="C41" s="2">
        <f>VLOOKUP(A41,[1]ORÇ_ANALITICO!A$1:K$65536,11,0)</f>
        <v>4392.7</v>
      </c>
    </row>
    <row r="42" spans="1:3" x14ac:dyDescent="0.25">
      <c r="A42" t="str">
        <f>[1]ORÇ_ANALITICO!A28</f>
        <v>4.3</v>
      </c>
      <c r="B42" t="str">
        <f>VLOOKUP(A42,[1]ORÇ_ANALITICO!A$1:K$65536,5,0)</f>
        <v>REMOCAO DE FORRO OU LAMBRI DE FRISOS DE MADEIRA OU PVC,PLACAS DE AGLOMERADO PRENSADO OU SEMELHANTES,INCLUSIVE O ENGRADAMAMENTO</v>
      </c>
      <c r="C42" s="2">
        <f>VLOOKUP(A42,[1]ORÇ_ANALITICO!A$1:K$65536,11,0)</f>
        <v>4352.71</v>
      </c>
    </row>
    <row r="43" spans="1:3" x14ac:dyDescent="0.25">
      <c r="A43" t="str">
        <f>[1]ORÇ_ANALITICO!A106</f>
        <v>10.1</v>
      </c>
      <c r="B43" t="str">
        <f>VLOOKUP(A43,[1]ORÇ_ANALITICO!A$1:K$65536,5,0)</f>
        <v>LUMINARIA DE SOBREPOR, FIXADA EM LAJE OU FORRO, TIPO CALHA,CHANFRADA OU PRISMATICA, COMPLETA, COM LAMPADA LED TUBULARDE 2 X 18W. FORNECIMENTO E COLOCACAO</v>
      </c>
      <c r="C43" s="2">
        <f>VLOOKUP(A43,[1]ORÇ_ANALITICO!A$1:K$65536,11,0)</f>
        <v>4112.28</v>
      </c>
    </row>
    <row r="44" spans="1:3" x14ac:dyDescent="0.25">
      <c r="A44" t="str">
        <f>[1]ORÇ_ANALITICO!A47</f>
        <v>5.5</v>
      </c>
      <c r="B44" t="str">
        <f>VLOOKUP(A44,[1]ORÇ_ANALITICO!A$1:K$65536,5,0)</f>
        <v>RECOMPOSICAO DE PISO DE CONCRETO SIMPLES,COM RESISTENCIA DE15MPA,COM 8CM DE ESPESSURA,INCLUSIVE DEMOLICAO COM EQUIPAMENTO DE AR COMPRIMIDO DO PISO</v>
      </c>
      <c r="C44" s="2">
        <f>VLOOKUP(A44,[1]ORÇ_ANALITICO!A$1:K$65536,11,0)</f>
        <v>4047.54</v>
      </c>
    </row>
    <row r="45" spans="1:3" x14ac:dyDescent="0.25">
      <c r="A45" t="str">
        <f>[1]ORÇ_ANALITICO!A113</f>
        <v>10.8</v>
      </c>
      <c r="B45" t="str">
        <f>VLOOKUP(A45,[1]ORÇ_ANALITICO!A$1:K$65536,5,0)</f>
        <v>BANCA DE GRANITO PRETO,COM 2CM DE ESPESSURA,COM ABERTURA PARA 1 CUBA (EXCLUSIVE ESTA),SOBRE APOIOS DE ALVENARIA DE MEIAVEZ E VERGA DE CONCRETO,SEM REVESTIMENTO.FORNECIMENTO E COLOCACAO</v>
      </c>
      <c r="C45" s="2">
        <f>VLOOKUP(A45,[1]ORÇ_ANALITICO!A$1:K$65536,11,0)</f>
        <v>3651.73</v>
      </c>
    </row>
    <row r="46" spans="1:3" x14ac:dyDescent="0.25">
      <c r="A46" t="str">
        <f>[1]ORÇ_ANALITICO!A32</f>
        <v>4.7</v>
      </c>
      <c r="B46" t="str">
        <f>VLOOKUP(A46,[1]ORÇ_ANALITICO!A$1:K$65536,5,0)</f>
        <v>LUVA PASSANTE EM COBRE, DN 66 MM, SEM ANEL DE SOLDA, INSTALADO EM PRUMADA DE HIDRÁULICA PREDIAL - FORNECIMENTO E INSTALAÇÃO. AF_04/2022</v>
      </c>
      <c r="C46" s="2">
        <f>VLOOKUP(A46,[1]ORÇ_ANALITICO!A$1:K$65536,11,0)</f>
        <v>3548.97</v>
      </c>
    </row>
    <row r="47" spans="1:3" x14ac:dyDescent="0.25">
      <c r="A47" t="str">
        <f>[1]ORÇ_ANALITICO!A54</f>
        <v>6.2</v>
      </c>
      <c r="B47" t="str">
        <f>VLOOKUP(A47,[1]ORÇ_ANALITICO!A$1:K$65536,5,0)</f>
        <v>JANELA DE MADEIRA CEDRINHO/ ANGELIM COMERCIAL/ CURUPIXA/ CUMARU OU EQUIVALENTE DA REGIÃO, TIPO MAXIMA AR, PARA VIDRO (VIDRO NÃO INCLUSO), CAIXA DO BATENTE/ MARCO DE 10 CM, COM GUARNIÇÕES/ ALIZAR E FERRAGENS, SEM ACABAMENTO, FIXAÇÃO COM PARAFUSOS E ESPUMA EXPANSIVA, EXCLUSIVE CONTRAMARCO - FORNECIMENTO E INSTALAÇÃO. AF_11/2024</v>
      </c>
      <c r="C47" s="2">
        <f>VLOOKUP(A47,[1]ORÇ_ANALITICO!A$1:K$65536,11,0)</f>
        <v>3452.9</v>
      </c>
    </row>
    <row r="48" spans="1:3" x14ac:dyDescent="0.25">
      <c r="A48" t="str">
        <f>[1]ORÇ_ANALITICO!A30</f>
        <v>4.5</v>
      </c>
      <c r="B48" t="str">
        <f>VLOOKUP(A48,[1]ORÇ_ANALITICO!A$1:K$65536,5,0)</f>
        <v>DEMOLICAO DE REVESTIMENTO EM AZULEJOS,CERAMICAS OU MARMORE EM PAREDE,EXCLUSIVE A CAMADA DE ASSENTAMENTO</v>
      </c>
      <c r="C48" s="2">
        <f>VLOOKUP(A48,[1]ORÇ_ANALITICO!A$1:K$65536,11,0)</f>
        <v>3395.45</v>
      </c>
    </row>
    <row r="49" spans="1:3" x14ac:dyDescent="0.25">
      <c r="A49" t="str">
        <f>[1]ORÇ_ANALITICO!A35</f>
        <v>4.10</v>
      </c>
      <c r="B49" t="str">
        <f>VLOOKUP(A49,[1]ORÇ_ANALITICO!A$1:K$65536,5,0)</f>
        <v>ENCERAMENTO DE PISO DE QUALQUER NATUREZA,UMA DEMAO</v>
      </c>
      <c r="C49" s="2">
        <f>VLOOKUP(A49,[1]ORÇ_ANALITICO!A$1:K$65536,11,0)</f>
        <v>3213.56</v>
      </c>
    </row>
    <row r="50" spans="1:3" x14ac:dyDescent="0.25">
      <c r="A50" t="str">
        <f>[1]ORÇ_ANALITICO!A93</f>
        <v>8.2</v>
      </c>
      <c r="B50" t="str">
        <f>VLOOKUP(A50,[1]ORÇ_ANALITICO!A$1:K$65536,5,0)</f>
        <v>RUFO DE GALVALUME COM MEDIDAS APROXIMADAS DE (0,7X500)MM.FORNECIMENTO E COLOCACAO</v>
      </c>
      <c r="C50" s="2">
        <f>VLOOKUP(A50,[1]ORÇ_ANALITICO!A$1:K$65536,11,0)</f>
        <v>3096.54</v>
      </c>
    </row>
    <row r="51" spans="1:3" x14ac:dyDescent="0.25">
      <c r="A51" t="str">
        <f>[1]ORÇ_ANALITICO!A39</f>
        <v>4.14</v>
      </c>
      <c r="B51" t="str">
        <f>VLOOKUP(A51,[1]ORÇ_ANALITICO!A$1:K$65536,5,0)</f>
        <v>GRELHA PARA CANALETA DE FERRO FUNDIDO,COM CAIXILHO,COM (40X100)CM,CONFORME ABNT NBR 10160.FORNECIMENTO E ASSENTAMENTO</v>
      </c>
      <c r="C51" s="2">
        <f>VLOOKUP(A51,[1]ORÇ_ANALITICO!A$1:K$65536,11,0)</f>
        <v>2934.64</v>
      </c>
    </row>
    <row r="52" spans="1:3" x14ac:dyDescent="0.25">
      <c r="A52" t="str">
        <f>[1]ORÇ_ANALITICO!A109</f>
        <v>10.4</v>
      </c>
      <c r="B52" t="str">
        <f>VLOOKUP(A52,[1]ORÇ_ANALITICO!A$1:K$65536,5,0)</f>
        <v>BACIA SANITARIA DE LOUCA BRANCA,COM CAIXA ACOPLADA,PADRAO POPULAR,INCLUSIVE ASSENTO PLASTICO PADRAO POPULAR,RABICHO EM PVC,ANEL DE VEDACAO E ACESSORIOS DE FIXACAO.FORNECIMENTO</v>
      </c>
      <c r="C52" s="2">
        <f>VLOOKUP(A52,[1]ORÇ_ANALITICO!A$1:K$65536,11,0)</f>
        <v>2903.12</v>
      </c>
    </row>
    <row r="53" spans="1:3" x14ac:dyDescent="0.25">
      <c r="A53" t="str">
        <f>[1]ORÇ_ANALITICO!A111</f>
        <v>10.6</v>
      </c>
      <c r="B53" t="str">
        <f>VLOOKUP(A53,[1]ORÇ_ANALITICO!A$1:K$65536,5,0)</f>
        <v>BANCA DE MARMORE BRANCO NACIONAL,COM 3CM DE ESPESSURA,COM ABERTURA PARA 1 CUBA (EXCLUSIVE ESTA),SOBRE APOIOS DE ALVENARIA DE MEIA VEZ E VERGA DE CONCRETO,SEM REVESTIMENTO.FORNECIMENTO E COLOCACAO</v>
      </c>
      <c r="C53" s="2">
        <f>VLOOKUP(A53,[1]ORÇ_ANALITICO!A$1:K$65536,11,0)</f>
        <v>2897.31</v>
      </c>
    </row>
    <row r="54" spans="1:3" x14ac:dyDescent="0.25">
      <c r="A54" t="str">
        <f>[1]ORÇ_ANALITICO!A49</f>
        <v>5.7</v>
      </c>
      <c r="B54" t="str">
        <f>VLOOKUP(A54,[1]ORÇ_ANALITICO!A$1:K$65536,5,0)</f>
        <v>RODAPE DE CERAMICA EM PORCELANATO,COM 7,5 A 10CM DE ALTURA,ASSENTE CONFORME ITEM 13.025.0058.FEITO A PARTIR DE PLACA DEPORCELANATO COM AREA INFERIOR A 1,00M2</v>
      </c>
      <c r="C54" s="2">
        <f>VLOOKUP(A54,[1]ORÇ_ANALITICO!A$1:K$65536,11,0)</f>
        <v>2702.08</v>
      </c>
    </row>
    <row r="55" spans="1:3" x14ac:dyDescent="0.25">
      <c r="A55" t="str">
        <f>[1]ORÇ_ANALITICO!A85</f>
        <v>7.28</v>
      </c>
      <c r="B55" t="str">
        <f>VLOOKUP(A55,[1]ORÇ_ANALITICO!A$1:K$65536,5,0)</f>
        <v>INSTALACAO DE PONTO DE FORCA ATE 4CV,EQUIVALENTE A 2 VARAS DE ELETRODUTO DE PVC RIGIDO DE 3/4",20,00M DE FIO 4MM2,CAIXASE CONEXOES</v>
      </c>
      <c r="C55" s="2">
        <f>VLOOKUP(A55,[1]ORÇ_ANALITICO!A$1:K$65536,11,0)</f>
        <v>2692.9</v>
      </c>
    </row>
    <row r="56" spans="1:3" x14ac:dyDescent="0.25">
      <c r="A56" t="str">
        <f>[1]ORÇ_ANALITICO!A86</f>
        <v>7.29</v>
      </c>
      <c r="B56" t="str">
        <f>VLOOKUP(A56,[1]ORÇ_ANALITICO!A$1:K$65536,5,0)</f>
        <v>INSTALACAO DE PONTO DE FORCA PARA 5CV,EQUIVALENTE A 2 VARASDE ELETRODUTO DE PVC RIGIDO DE 3/4",20,00M DE FIO 4MM2,CAIXAS E CONEXOES</v>
      </c>
      <c r="C56" s="2">
        <f>VLOOKUP(A56,[1]ORÇ_ANALITICO!A$1:K$65536,11,0)</f>
        <v>2511.12</v>
      </c>
    </row>
    <row r="57" spans="1:3" x14ac:dyDescent="0.25">
      <c r="A57" t="str">
        <f>[1]ORÇ_ANALITICO!A17</f>
        <v>2.1</v>
      </c>
      <c r="B57" t="str">
        <f>VLOOKUP(A57,[1]ORÇ_ANALITICO!A$1:K$65536,5,0)</f>
        <v>PLACA DE IDENTIFICACAO DE OBRA PUBLICA,TIPO BANNER/PLOTTER,CONSTITUIDA POR LONA E IMPRESSAO DIGITAL,INCLUSIVE SUPORTES DE MADEIRA.FORNECIMENTO E COLOCACAO</v>
      </c>
      <c r="C57" s="2">
        <f>VLOOKUP(A57,[1]ORÇ_ANALITICO!A$1:K$65536,11,0)</f>
        <v>2389.04</v>
      </c>
    </row>
    <row r="58" spans="1:3" x14ac:dyDescent="0.25">
      <c r="A58" t="str">
        <f>[1]ORÇ_ANALITICO!A40</f>
        <v>4.15</v>
      </c>
      <c r="B58" t="str">
        <f>VLOOKUP(A58,[1]ORÇ_ANALITICO!A$1:K$65536,5,0)</f>
        <v>PLACA DE ACRILICO,DESENHADA,INDICANDO SANITARIO MASCULINO OUFEMININO,DE (39X19)CM.FORNECIMENTO E COLOCACAO</v>
      </c>
      <c r="C58" s="2">
        <f>VLOOKUP(A58,[1]ORÇ_ANALITICO!A$1:K$65536,11,0)</f>
        <v>2132.2199999999998</v>
      </c>
    </row>
    <row r="59" spans="1:3" x14ac:dyDescent="0.25">
      <c r="A59" t="str">
        <f>[1]ORÇ_ANALITICO!A120</f>
        <v>10.15</v>
      </c>
      <c r="B59" t="str">
        <f>VLOOKUP(A59,[1]ORÇ_ANALITICO!A$1:K$65536,5,0)</f>
        <v>CONDICIONADOR DE AR TIPO SPLIT 9000 BTU'S COMPREENDENDO 1 CONDENSADOR E 1 EVAPORADOR(VIDE INSTALACAO,ASSENTAMENTO E INTERLIGACOES FAMILIA 15.005).FORNECIMENTO</v>
      </c>
      <c r="C59" s="2">
        <f>VLOOKUP(A59,[1]ORÇ_ANALITICO!A$1:K$65536,11,0)</f>
        <v>2048.67</v>
      </c>
    </row>
    <row r="60" spans="1:3" x14ac:dyDescent="0.25">
      <c r="A60" t="str">
        <f>[1]ORÇ_ANALITICO!A104</f>
        <v>9.5</v>
      </c>
      <c r="B60" t="str">
        <f>VLOOKUP(A60,[1]ORÇ_ANALITICO!A$1:K$65536,5,0)</f>
        <v>PINTURA INTERNA OU EXTERNA SOBRE FERRO,COM ESMALTE SINTETICOBRILHANTE OU ACETINADO APOS LIXAMENTO,LIMPEZA,DESENGORDURAMENTO,UMA DEMAO DE FUNDO ANTICORROSIVO NA COR LARANJA DE SECAGEM RAPIDA E DUAS DEMAOS DE ACABAMENTO</v>
      </c>
      <c r="C60" s="2">
        <f>VLOOKUP(A60,[1]ORÇ_ANALITICO!A$1:K$65536,11,0)</f>
        <v>1962.58</v>
      </c>
    </row>
    <row r="61" spans="1:3" x14ac:dyDescent="0.25">
      <c r="A61" t="str">
        <f>[1]ORÇ_ANALITICO!A11</f>
        <v>1.1</v>
      </c>
      <c r="B61" t="str">
        <f>VLOOKUP(A61,[1]ORÇ_ANALITICO!A$1:K$65536,5,0)</f>
        <v>RELATORIO FINAL DE OBRAS OU SERVICOS DE ENGENHARIA,REGISTROFOTOGRAFICO DOS SERVICOS,ACOMPANHADO DE LEGENDAS E INDICACAODA LOCALIZACAO,INFORMACOES CONTRATUAIS,PLANILHA ORCAMENTARIA E DESCRICAO DO ESCOPO DOS SERVICOS REALIZADOS,CONF.RECOMENDACOES E ESPECIFICACOES DO ORGAO CONTRATANTE.O ITEM DEVERA SER MEDIDO PELO NUMERO PRANCHAS ORIGINAIS COMPOE RELATORIO</v>
      </c>
      <c r="C61" s="2">
        <f>VLOOKUP(A61,[1]ORÇ_ANALITICO!A$1:K$65536,11,0)</f>
        <v>1875.07</v>
      </c>
    </row>
    <row r="62" spans="1:3" x14ac:dyDescent="0.25">
      <c r="A62" t="str">
        <f>[1]ORÇ_ANALITICO!A22</f>
        <v>3.1</v>
      </c>
      <c r="B62" t="str">
        <f>VLOOKUP(A62,[1]ORÇ_ANALITICO!A$1:K$65536,5,0)</f>
        <v>TRANSPORTE DE ANDAIME TUBULAR,CONSIDERANDO-SE A AREA DE PROJECAO VERTICAL DO ANDAIME,EXCLUSIVE CARGA,DESCARGA E TEMPO DEESPERA DO CAMINHAO(VIDE ITEM 04.021.0010)</v>
      </c>
      <c r="C62" s="2">
        <f>VLOOKUP(A62,[1]ORÇ_ANALITICO!A$1:K$65536,11,0)</f>
        <v>1823.4</v>
      </c>
    </row>
    <row r="63" spans="1:3" x14ac:dyDescent="0.25">
      <c r="A63" t="str">
        <f>[1]ORÇ_ANALITICO!A24</f>
        <v>3.3</v>
      </c>
      <c r="B63" t="str">
        <f>VLOOKUP(A63,[1]ORÇ_ANALITICO!A$1:K$65536,5,0)</f>
        <v>RETIRADA DE ENTULHO DE OBRA COM CACAMBA DE ACO TIPO CONTAINER COM 5M3 DE CAPACIDADE,INCLUSIVE CARREGAMENTO,TRANSPORTE EDESCARREGAMENTO.CUSTO POR UNIDADE DE CACAMBA E INCLUI A TAXA PARA DESCARGA EM LOCAIS AUTORIZADOS</v>
      </c>
      <c r="C63" s="2">
        <f>VLOOKUP(A63,[1]ORÇ_ANALITICO!A$1:K$65536,11,0)</f>
        <v>1806.1</v>
      </c>
    </row>
    <row r="64" spans="1:3" x14ac:dyDescent="0.25">
      <c r="A64" t="str">
        <f>[1]ORÇ_ANALITICO!A56</f>
        <v>6.4</v>
      </c>
      <c r="B64" t="str">
        <f>VLOOKUP(A64,[1]ORÇ_ANALITICO!A$1:K$65536,5,0)</f>
        <v>PORTAO DE FERRO, ATE 1,00M DE LARGURA, EM BARRAS DE 1/2", ESPACADAS DE 10CM, ENTRE EIXOS, CONTORNO E MARCO EM BARRAS DE1.1/2"X1/2", COM UMA FAIXA HORIZONTAL EM CHAPA DE FERRO DE1/8" ESPESSURA,EXCLUSIVE FECHADURA.FORNECIMENTO E COLOCACAO</v>
      </c>
      <c r="C64" s="2">
        <f>VLOOKUP(A64,[1]ORÇ_ANALITICO!A$1:K$65536,11,0)</f>
        <v>1776.16</v>
      </c>
    </row>
    <row r="65" spans="1:3" x14ac:dyDescent="0.25">
      <c r="A65" t="str">
        <f>[1]ORÇ_ANALITICO!A89</f>
        <v>7.32</v>
      </c>
      <c r="B65" t="str">
        <f>VLOOKUP(A65,[1]ORÇ_ANALITICO!A$1:K$65536,5,0)</f>
        <v>ENTRADA DE ENERGIA INDIVIDUAL,PADRAO LIGHT,MEDICAO DIRETA,REDE SUBTERRANEA,38KVA E 76KVA,INCLUSIVE CAIXA SECCIONADORA EMEDICAO (CSM200),CAIXA POLIMERICA DE PROTECAO GERAL (CPG200-P) INTERNA,CAIXA INSPECAO,3 HASTES E CONECTORES DE ATERRAMENTO E DEMAIS MATERIAIS NECESSARIOS,EXCLUSIVE DISJUNTOR E CONDUTORES (ENTRADA,SAIDA,ATERRAMENTO E RESPECTIVOS CONECTORES)</v>
      </c>
      <c r="C65" s="2">
        <f>VLOOKUP(A65,[1]ORÇ_ANALITICO!A$1:K$65536,11,0)</f>
        <v>1696.81</v>
      </c>
    </row>
    <row r="66" spans="1:3" x14ac:dyDescent="0.25">
      <c r="A66" t="str">
        <f>[1]ORÇ_ANALITICO!A87</f>
        <v>7.30</v>
      </c>
      <c r="B66" t="str">
        <f>VLOOKUP(A66,[1]ORÇ_ANALITICO!A$1:K$65536,5,0)</f>
        <v>INSTALACAO DE PONTO DE FORCA PARA 10CV,EQUIVALENTE A 2 VARASDE ELETRODUTO DE PVC RIGIDO DE 1",20,00M DE FIO 6MM2,CAIXASE CONEXOES</v>
      </c>
      <c r="C66" s="2">
        <f>VLOOKUP(A66,[1]ORÇ_ANALITICO!A$1:K$65536,11,0)</f>
        <v>1613.56</v>
      </c>
    </row>
    <row r="67" spans="1:3" x14ac:dyDescent="0.25">
      <c r="A67" t="str">
        <f>[1]ORÇ_ANALITICO!A118</f>
        <v>10.13</v>
      </c>
      <c r="B67" t="str">
        <f>VLOOKUP(A67,[1]ORÇ_ANALITICO!A$1:K$65536,5,0)</f>
        <v>EXTINTOR DE INCENDIO PORTATIL,COM CARGA DE PO QUIMICO,CLASSEBC,DE 6KG,INCLUSIVE SUPORTE DE PAREDE,CONFORME ABNT NBR 12693.FORNECIMENTO E COLOCACAO</v>
      </c>
      <c r="C67" s="2">
        <f>VLOOKUP(A67,[1]ORÇ_ANALITICO!A$1:K$65536,11,0)</f>
        <v>1448.79</v>
      </c>
    </row>
    <row r="68" spans="1:3" x14ac:dyDescent="0.25">
      <c r="A68" t="str">
        <f>[1]ORÇ_ANALITICO!A84</f>
        <v>7.27</v>
      </c>
      <c r="B68" t="str">
        <f>VLOOKUP(A68,[1]ORÇ_ANALITICO!A$1:K$65536,5,0)</f>
        <v>INSTALACAO DE PONTO DE FORCA ATE 2CV,EQUIVALENTE A 2 VARAS DE ELETRODUTO DE PVC RIGIDO DE 1/2",20,00M DE FIO 2,5MM2,CAIXAS E CONEXOES</v>
      </c>
      <c r="C68" s="2">
        <f>VLOOKUP(A68,[1]ORÇ_ANALITICO!A$1:K$65536,11,0)</f>
        <v>1390.2</v>
      </c>
    </row>
    <row r="69" spans="1:3" x14ac:dyDescent="0.25">
      <c r="A69" t="str">
        <f>[1]ORÇ_ANALITICO!A110</f>
        <v>10.5</v>
      </c>
      <c r="B69" t="str">
        <f>VLOOKUP(A69,[1]ORÇ_ANALITICO!A$1:K$65536,5,0)</f>
        <v>BACIA SANITARIA DE LOUCA BRANCA,CONVENCIONAL,CONFORME ABNT NBR 9050 PARA ACESSIBILIDADE,INCLUSIVE ASSENTO PLASTICO PADRAO MEDIO LUXO,TUBO DE LIGACAO,ANEL DE VEDACAO E ACESSORIOS DEFIXACAO.FORNECIMENTO</v>
      </c>
      <c r="C69" s="2">
        <f>VLOOKUP(A69,[1]ORÇ_ANALITICO!A$1:K$65536,11,0)</f>
        <v>1312.94</v>
      </c>
    </row>
    <row r="70" spans="1:3" x14ac:dyDescent="0.25">
      <c r="A70" t="str">
        <f>[1]ORÇ_ANALITICO!A63</f>
        <v>7.6</v>
      </c>
      <c r="B70" t="str">
        <f>VLOOKUP(A70,[1]ORÇ_ANALITICO!A$1:K$65536,5,0)</f>
        <v>TOMADA ELETRICA 2P+T,10A/250V,PADRAO BRASILEIRO,DE EMBUTIR,COM PLACA 4"X2".FORNECIMENTO E COLOCACAO.</v>
      </c>
      <c r="C70" s="2">
        <f>VLOOKUP(A70,[1]ORÇ_ANALITICO!A$1:K$65536,11,0)</f>
        <v>1244.7</v>
      </c>
    </row>
    <row r="71" spans="1:3" x14ac:dyDescent="0.25">
      <c r="A71" t="str">
        <f>[1]ORÇ_ANALITICO!A114</f>
        <v>10.9</v>
      </c>
      <c r="B71" t="str">
        <f>VLOOKUP(A71,[1]ORÇ_ANALITICO!A$1:K$65536,5,0)</f>
        <v>BANCA SECA DE GRANITO PRETO,COM 2CM DE ESPESSURA E 60CM DE LARGURA,SOBRE APOIOS DE ALVENARIA DE MEIA VEZ E VERGA DE CONCRETO,SEM REVESTIMENTO.FORNECIMENTO E ASSENTAMENTO</v>
      </c>
      <c r="C71" s="2">
        <f>VLOOKUP(A71,[1]ORÇ_ANALITICO!A$1:K$65536,11,0)</f>
        <v>1216.04</v>
      </c>
    </row>
    <row r="72" spans="1:3" x14ac:dyDescent="0.25">
      <c r="A72" t="str">
        <f>[1]ORÇ_ANALITICO!A29</f>
        <v>4.4</v>
      </c>
      <c r="B72" t="str">
        <f>VLOOKUP(A72,[1]ORÇ_ANALITICO!A$1:K$65536,5,0)</f>
        <v>ARRANCAMENTO DE PORTAS,JANELAS E CAIXILHOS DE AR CONDICIONADO OU OUTROS</v>
      </c>
      <c r="C72" s="2">
        <f>VLOOKUP(A72,[1]ORÇ_ANALITICO!A$1:K$65536,11,0)</f>
        <v>1138.6400000000001</v>
      </c>
    </row>
    <row r="73" spans="1:3" x14ac:dyDescent="0.25">
      <c r="A73" t="str">
        <f>[1]ORÇ_ANALITICO!A112</f>
        <v>10.7</v>
      </c>
      <c r="B73" t="str">
        <f>VLOOKUP(A73,[1]ORÇ_ANALITICO!A$1:K$65536,5,0)</f>
        <v>CUBA DE LOUCA BRANCA,DE SOBREPOR,PADRAO POPULAR,MEDINDO EM TORNO DE (39X29)CM.FERRAGENS: SIFAO DE 1"X1.1/4" EM PVC,TORNEIRA PARA LAVATORIO DE MESA 1193 OU SIMILAR DE 1/2",VALVULA DE ESCOAMENTO EM METAL CROMADO E RABICHO EM PVC.FORNECIMENTO</v>
      </c>
      <c r="C73" s="2">
        <f>VLOOKUP(A73,[1]ORÇ_ANALITICO!A$1:K$65536,11,0)</f>
        <v>1085.76</v>
      </c>
    </row>
    <row r="74" spans="1:3" x14ac:dyDescent="0.25">
      <c r="A74" t="str">
        <f>[1]ORÇ_ANALITICO!A82</f>
        <v>7.25</v>
      </c>
      <c r="B74" t="str">
        <f>VLOOKUP(A74,[1]ORÇ_ANALITICO!A$1:K$65536,5,0)</f>
        <v>ASSENTAMENTO DE AR-CONDICIONADO SPLIT DE 36000 A 60000 BTU/H,COM 1 CONDENSADOR E 1 EVAPORADOR,CONFORME ABNT NBR 16655,(VIDE FORNECIMENTO DO APARELHO NA FAMILIA 18.030) INCLUSIVE ACESSORIOS DE FIXACAO,EXCLUSIVE ALIMENTACAO ELETRICA E INTERLIGACAO CONDENSADOR/EVAPORADOR (VIDE ITEM 15.005.0245)</v>
      </c>
      <c r="C74" s="2">
        <f>VLOOKUP(A74,[1]ORÇ_ANALITICO!A$1:K$65536,11,0)</f>
        <v>1059.04</v>
      </c>
    </row>
    <row r="75" spans="1:3" x14ac:dyDescent="0.25">
      <c r="A75" t="str">
        <f>[1]ORÇ_ANALITICO!A115</f>
        <v>10.10</v>
      </c>
      <c r="B75" t="str">
        <f>VLOOKUP(A75,[1]ORÇ_ANALITICO!A$1:K$65536,5,0)</f>
        <v>CUBA DE ACO INOXIDAVEL,MEDINDO APROXIMADAMENTE (500X400X200)MM,EM CHAPA 20.304,VALVULA DE ESCOAMENTO TIPO AMERICANA 1623,SIFAO 1680 1.1/2" X 1.1/2",EXCLUSIVE TORNEIRA.FORNECIMENTOE COLOCACAO</v>
      </c>
      <c r="C75" s="2">
        <f>VLOOKUP(A75,[1]ORÇ_ANALITICO!A$1:K$65536,11,0)</f>
        <v>1057.42</v>
      </c>
    </row>
    <row r="76" spans="1:3" x14ac:dyDescent="0.25">
      <c r="A76" t="str">
        <f>[1]ORÇ_ANALITICO!A119</f>
        <v>10.14</v>
      </c>
      <c r="B76" t="str">
        <f>VLOOKUP(A76,[1]ORÇ_ANALITICO!A$1:K$65536,5,0)</f>
        <v>EXTINTOR DE INCENDIO PORTATIL,COM CARGA DE AGUA-PRESSURIZADA(AP),CLASSE A,DE 10L,INCLUSIVE SUPORTE DE PAREDE,CONFORME ABNT NBR 12693.FORNECIMENTO E COLOCACAO</v>
      </c>
      <c r="C76" s="2">
        <f>VLOOKUP(A76,[1]ORÇ_ANALITICO!A$1:K$65536,11,0)</f>
        <v>958.95</v>
      </c>
    </row>
    <row r="77" spans="1:3" x14ac:dyDescent="0.25">
      <c r="A77" t="str">
        <f>[1]ORÇ_ANALITICO!A79</f>
        <v>7.22</v>
      </c>
      <c r="B77" t="str">
        <f>VLOOKUP(A77,[1]ORÇ_ANALITICO!A$1:K$65536,5,0)</f>
        <v>ASSENTAMENTO DE AR-CONDICIONADO SPLIT DE 9000 A 30000 BTU/H,COM 1 CONDENSADOR E 1 EVAPORADOR,CONFORME ABNT NBR 16655,(VIDE FORNECIMENTO DO APARELHO NA FAMILIA 18.030) INCLUSIVE ACESSORIOS DE FIXACAO,EXCLUSIVE ALIMENTACAO ELETRICA E INTERLIGACAO CONDENSADOR/EVAPORADOR (VIDE ITEM 15.005.0240)</v>
      </c>
      <c r="C77" s="2">
        <f>VLOOKUP(A77,[1]ORÇ_ANALITICO!A$1:K$65536,11,0)</f>
        <v>941.4</v>
      </c>
    </row>
    <row r="78" spans="1:3" x14ac:dyDescent="0.25">
      <c r="A78" t="str">
        <f>[1]ORÇ_ANALITICO!A80</f>
        <v>7.23</v>
      </c>
      <c r="B78" t="str">
        <f>VLOOKUP(A78,[1]ORÇ_ANALITICO!A$1:K$65536,5,0)</f>
        <v>ASSENTAMENTO DE AR-CONDICIONADO SPLIT DE 9000 A 30000 BTU/H,COM 1 CONDENSADOR E 1 EVAPORADOR,CONFORME ABNT NBR 16655,(VIDE FORNECIMENTO DO APARELHO NA FAMILIA 18.030) INCLUSIVE ACESSORIOS DE FIXACAO,EXCLUSIVE ALIMENTACAO ELETRICA E INTERLIGACAO CONDENSADOR/EVAPORADOR (VIDE ITEM 15.005.0240)</v>
      </c>
      <c r="C78" s="2">
        <f>VLOOKUP(A78,[1]ORÇ_ANALITICO!A$1:K$65536,11,0)</f>
        <v>941.4</v>
      </c>
    </row>
    <row r="79" spans="1:3" x14ac:dyDescent="0.25">
      <c r="A79" t="str">
        <f>[1]ORÇ_ANALITICO!A41</f>
        <v>4.16</v>
      </c>
      <c r="B79" t="str">
        <f>VLOOKUP(A79,[1]ORÇ_ANALITICO!A$1:K$65536,5,0)</f>
        <v>PLACA DE ACRILICO PARA IDENTIFICACAO DE PORTAS,MEDINDO (25X8)CM.FORNECIMENTO E COLOCACAO</v>
      </c>
      <c r="C79" s="2">
        <f>VLOOKUP(A79,[1]ORÇ_ANALITICO!A$1:K$65536,11,0)</f>
        <v>880.92</v>
      </c>
    </row>
    <row r="80" spans="1:3" x14ac:dyDescent="0.25">
      <c r="A80" t="str">
        <f>[1]ORÇ_ANALITICO!A107</f>
        <v>10.2</v>
      </c>
      <c r="B80" t="str">
        <f>VLOOKUP(A80,[1]ORÇ_ANALITICO!A$1:K$65536,5,0)</f>
        <v>LUMINARIA TIPO SPOT,DIRECIONAL,EXCLUSIVE LAMPADA.FORNECIMENTO E COLOCACAO</v>
      </c>
      <c r="C80" s="2">
        <f>VLOOKUP(A80,[1]ORÇ_ANALITICO!A$1:K$65536,11,0)</f>
        <v>820.69</v>
      </c>
    </row>
    <row r="81" spans="1:3" x14ac:dyDescent="0.25">
      <c r="A81" t="str">
        <f>[1]ORÇ_ANALITICO!A108</f>
        <v>10.3</v>
      </c>
      <c r="B81" t="str">
        <f>VLOOKUP(A81,[1]ORÇ_ANALITICO!A$1:K$65536,5,0)</f>
        <v>LUMINARIA DE EMERGENCIA DE SOBREPOR,EM PLASTICO,EQUIPADA COMBATERIA SELADA RECARREGAVEL COM 30 LAMPADAS EM LED. FORNECIMENTO E COLOCACAO</v>
      </c>
      <c r="C81" s="2">
        <f>VLOOKUP(A81,[1]ORÇ_ANALITICO!A$1:K$65536,11,0)</f>
        <v>798.38</v>
      </c>
    </row>
    <row r="82" spans="1:3" x14ac:dyDescent="0.25">
      <c r="A82" t="str">
        <f>[1]ORÇ_ANALITICO!A116</f>
        <v>10.11</v>
      </c>
      <c r="B82" t="str">
        <f>VLOOKUP(A82,[1]ORÇ_ANALITICO!A$1:K$65536,5,0)</f>
        <v>TANQUE DE LOUCA BRANCA,C/COLUNA E MEDIDAS EM TORNO DE (60X56)CM,INCLUSIVE ACESSORIOS DE FIXACAO.FERRAGENS EM METAL CROMADO:TORNEIRA DE PRESSAO,1158 OU SIMILAR,DE 1/2",VALVULA DE ESCOAMENTO 1606 E SIFAO 1680 DE 1.1/2"X1.1/2".FORNECIMENTO</v>
      </c>
      <c r="C82" s="2">
        <f>VLOOKUP(A82,[1]ORÇ_ANALITICO!A$1:K$65536,11,0)</f>
        <v>749.12</v>
      </c>
    </row>
    <row r="83" spans="1:3" x14ac:dyDescent="0.25">
      <c r="A83" t="str">
        <f>[1]ORÇ_ANALITICO!A67</f>
        <v>7.10</v>
      </c>
      <c r="B83" t="str">
        <f>VLOOKUP(A83,[1]ORÇ_ANALITICO!A$1:K$65536,5,0)</f>
        <v>DISJUNTOR TERMOMAGNETICO,TRIPOLAR,DE 125 A 160A,50KA,MODELOCAIXA MOLDADA,TIPO C.FORNECIMENTO E COLOCACAO</v>
      </c>
      <c r="C83" s="2">
        <f>VLOOKUP(A83,[1]ORÇ_ANALITICO!A$1:K$65536,11,0)</f>
        <v>719.94</v>
      </c>
    </row>
    <row r="84" spans="1:3" x14ac:dyDescent="0.25">
      <c r="A84" t="str">
        <f>[1]ORÇ_ANALITICO!A38</f>
        <v>4.13</v>
      </c>
      <c r="B84" t="str">
        <f>VLOOKUP(A84,[1]ORÇ_ANALITICO!A$1:K$65536,5,0)</f>
        <v>TRANSPORTE HORIZONTAL DE MATERIAL DE 1ªCATEGORIA OU ENTULHO,EM CARRINHOS,A 20,00M DE DISTANCIA,INCLUSIVE CARGA A PA</v>
      </c>
      <c r="C84" s="2">
        <f>VLOOKUP(A84,[1]ORÇ_ANALITICO!A$1:K$65536,11,0)</f>
        <v>711.73</v>
      </c>
    </row>
    <row r="85" spans="1:3" x14ac:dyDescent="0.25">
      <c r="A85" t="str">
        <f>[1]ORÇ_ANALITICO!A117</f>
        <v>10.12</v>
      </c>
      <c r="B85" t="str">
        <f>VLOOKUP(A85,[1]ORÇ_ANALITICO!A$1:K$65536,5,0)</f>
        <v>BARRA DE APOIO EM ACO INOXIDAVEL AISI 304,TUBO DE 1.1/4",INCLUSIVE FIXACAO COM PARAFUSOS INOXIDAVEIS E BUCHAS PLASTICAS,COM 80CM,CONFORME ABNT NBR 9050 PARA ACESSIBILIDADE.FORNECIMENTO E COLOCACAO</v>
      </c>
      <c r="C85" s="2">
        <f>VLOOKUP(A85,[1]ORÇ_ANALITICO!A$1:K$65536,11,0)</f>
        <v>658.36</v>
      </c>
    </row>
    <row r="86" spans="1:3" x14ac:dyDescent="0.25">
      <c r="A86" t="str">
        <f>[1]ORÇ_ANALITICO!A68</f>
        <v>7.11</v>
      </c>
      <c r="B86" t="str">
        <f>VLOOKUP(A86,[1]ORÇ_ANALITICO!A$1:K$65536,5,0)</f>
        <v>QUADRO DE DISTRIBUIÇÃO DE ENERGIA EM CHAPA DE AÇO GALVANIZADO, DE EMBUTIR, COM BARRAMENTO TRIFÁSICO, PARA 30 DISJUNTORES DIN 150A - FORNECIMENTO E INSTALAÇÃO. AF_10/2020</v>
      </c>
      <c r="C86" s="2">
        <f>VLOOKUP(A86,[1]ORÇ_ANALITICO!A$1:K$65536,11,0)</f>
        <v>637.15</v>
      </c>
    </row>
    <row r="87" spans="1:3" x14ac:dyDescent="0.25">
      <c r="A87" t="str">
        <f>[1]ORÇ_ANALITICO!A77</f>
        <v>7.20</v>
      </c>
      <c r="B87" t="str">
        <f>VLOOKUP(A87,[1]ORÇ_ANALITICO!A$1:K$65536,5,0)</f>
        <v>ASSENTAMENTO DE AR-CONDICIONADO SPLIT DE 9000 A 30000 BTU/H,COM 1 CONDENSADOR E 1 EVAPORADOR,CONFORME ABNT NBR 16655,(VIDE FORNECIMENTO DO APARELHO NA FAMILIA 18.030) INCLUSIVE ACESSORIOS DE FIXACAO,EXCLUSIVE ALIMENTACAO ELETRICA E INTERLIGACAO CONDENSADOR/EVAPORADOR (VIDE ITEM 15.005.0240)</v>
      </c>
      <c r="C87" s="2">
        <f>VLOOKUP(A87,[1]ORÇ_ANALITICO!A$1:K$65536,11,0)</f>
        <v>627.6</v>
      </c>
    </row>
    <row r="88" spans="1:3" x14ac:dyDescent="0.25">
      <c r="A88" t="str">
        <f>[1]ORÇ_ANALITICO!A78</f>
        <v>7.21</v>
      </c>
      <c r="B88" t="str">
        <f>VLOOKUP(A88,[1]ORÇ_ANALITICO!A$1:K$65536,5,0)</f>
        <v>ASSENTAMENTO DE AR-CONDICIONADO SPLIT DE 9000 A 30000 BTU/H,COM 1 CONDENSADOR E 1 EVAPORADOR,CONFORME ABNT NBR 16655,(VIDE FORNECIMENTO DO APARELHO NA FAMILIA 18.030) INCLUSIVE ACESSORIOS DE FIXACAO,EXCLUSIVE ALIMENTACAO ELETRICA E INTERLIGACAO CONDENSADOR/EVAPORADOR (VIDE ITEM 15.005.0240)</v>
      </c>
      <c r="C88" s="2">
        <f>VLOOKUP(A88,[1]ORÇ_ANALITICO!A$1:K$65536,11,0)</f>
        <v>627.6</v>
      </c>
    </row>
    <row r="89" spans="1:3" x14ac:dyDescent="0.25">
      <c r="A89" t="str">
        <f>[1]ORÇ_ANALITICO!A23</f>
        <v>3.2</v>
      </c>
      <c r="B89" t="str">
        <f>VLOOKUP(A89,[1]ORÇ_ANALITICO!A$1:K$65536,5,0)</f>
        <v>CARGA E DESCARGA MANUAL DE ANDAIME TUBULAR,INCLUSIVE TEMPO DE ESPERA DO CAMINHAO,CONSIDERANDO-SE A AREA DE PROJECAO VERTICAL</v>
      </c>
      <c r="C89" s="2">
        <f>VLOOKUP(A89,[1]ORÇ_ANALITICO!A$1:K$65536,11,0)</f>
        <v>595.64</v>
      </c>
    </row>
    <row r="90" spans="1:3" x14ac:dyDescent="0.25">
      <c r="A90" t="str">
        <f>[1]ORÇ_ANALITICO!A73</f>
        <v>7.16</v>
      </c>
      <c r="B90" t="str">
        <f>VLOOKUP(A90,[1]ORÇ_ANALITICO!A$1:K$65536,5,0)</f>
        <v>ASSENTAMENTO DE BACIA SANITARIA (EXCLUSIVE FORNECIMENTO DO APARELHO),INCLUSIVE MATERIAIS NECESSARIOS</v>
      </c>
      <c r="C90" s="2">
        <f>VLOOKUP(A90,[1]ORÇ_ANALITICO!A$1:K$65536,11,0)</f>
        <v>573.9</v>
      </c>
    </row>
    <row r="91" spans="1:3" x14ac:dyDescent="0.25">
      <c r="A91" t="str">
        <f>[1]ORÇ_ANALITICO!A69</f>
        <v>7.12</v>
      </c>
      <c r="B91" t="str">
        <f>VLOOKUP(A91,[1]ORÇ_ANALITICO!A$1:K$65536,5,0)</f>
        <v>QUADRO DE DISTRIBUIÇÃO DE ENERGIA EM CHAPA DE AÇO GALVANIZADO, DE EMBUTIR, COM BARRAMENTO TRIFÁSICO, PARA 24 DISJUNTORES DIN 100A - FORNECIMENTO E INSTALAÇÃO. AF_10/2020</v>
      </c>
      <c r="C91" s="2">
        <f>VLOOKUP(A91,[1]ORÇ_ANALITICO!A$1:K$65536,11,0)</f>
        <v>552.51</v>
      </c>
    </row>
    <row r="92" spans="1:3" x14ac:dyDescent="0.25">
      <c r="A92" t="str">
        <f>[1]ORÇ_ANALITICO!A75</f>
        <v>7.18</v>
      </c>
      <c r="B92" t="str">
        <f>VLOOKUP(A92,[1]ORÇ_ANALITICO!A$1:K$65536,5,0)</f>
        <v>ASSENTAMENTO DE LAVATORIO(EXCLUSIVE FORNECIMENTO DO APARELHO),INCLUSIVE MATERIAIS NECESSARIOS</v>
      </c>
      <c r="C92" s="2">
        <f>VLOOKUP(A92,[1]ORÇ_ANALITICO!A$1:K$65536,11,0)</f>
        <v>531.72</v>
      </c>
    </row>
    <row r="93" spans="1:3" x14ac:dyDescent="0.25">
      <c r="A93" t="str">
        <f>[1]ORÇ_ANALITICO!A81</f>
        <v>7.24</v>
      </c>
      <c r="B93" t="str">
        <f>VLOOKUP(A93,[1]ORÇ_ANALITICO!A$1:K$65536,5,0)</f>
        <v>ASSENTAMENTO DE AR-CONDICIONADO SPLIT DE 36000 A 60000 BTU/H,COM 1 CONDENSADOR E 1 EVAPORADOR,CONFORME ABNT NBR 16655,(VIDE FORNECIMENTO DO APARELHO NA FAMILIA 18.030) INCLUSIVE ACESSORIOS DE FIXACAO,EXCLUSIVE ALIMENTACAO ELETRICA E INTERLIGACAO CONDENSADOR/EVAPORADOR (VIDE ITEM 15.005.0245)</v>
      </c>
      <c r="C93" s="2">
        <f>VLOOKUP(A93,[1]ORÇ_ANALITICO!A$1:K$65536,11,0)</f>
        <v>529.52</v>
      </c>
    </row>
    <row r="94" spans="1:3" x14ac:dyDescent="0.25">
      <c r="A94" t="str">
        <f>[1]ORÇ_ANALITICO!A37</f>
        <v>4.12</v>
      </c>
      <c r="B94" t="str">
        <f>VLOOKUP(A94,[1]ORÇ_ANALITICO!A$1:K$65536,5,0)</f>
        <v>MOVIMENTACAO VERTICAL OU HORIZONTAL DE PLATAFORMA OU PASSARELA</v>
      </c>
      <c r="C94" s="2">
        <f>VLOOKUP(A94,[1]ORÇ_ANALITICO!A$1:K$65536,11,0)</f>
        <v>525.69000000000005</v>
      </c>
    </row>
    <row r="95" spans="1:3" x14ac:dyDescent="0.25">
      <c r="A95" t="str">
        <f>[1]ORÇ_ANALITICO!A59</f>
        <v>7.2</v>
      </c>
      <c r="B95" t="str">
        <f>VLOOKUP(A95,[1]ORÇ_ANALITICO!A$1:K$65536,5,0)</f>
        <v>LUMINÁRIA TIPO PLAFON CIRCULAR, DE SOBREPOR, COM LED DE 12/13 W - FORNECIMENTO E INSTALAÇÃO. AF_09/2024</v>
      </c>
      <c r="C95" s="2">
        <f>VLOOKUP(A95,[1]ORÇ_ANALITICO!A$1:K$65536,11,0)</f>
        <v>483.3</v>
      </c>
    </row>
    <row r="96" spans="1:3" x14ac:dyDescent="0.25">
      <c r="A96" t="str">
        <f>[1]ORÇ_ANALITICO!A88</f>
        <v>7.31</v>
      </c>
      <c r="B96" t="str">
        <f>VLOOKUP(A96,[1]ORÇ_ANALITICO!A$1:K$65536,5,0)</f>
        <v>DISJUNTOR TERMOMAGNETICO,BIPOLAR,DE 10 A 32A,3KA,MODELO DIN,TIPO C.FORNECIMENTO E COLOCACAO</v>
      </c>
      <c r="C96" s="2">
        <f>VLOOKUP(A96,[1]ORÇ_ANALITICO!A$1:K$65536,11,0)</f>
        <v>472.36</v>
      </c>
    </row>
    <row r="97" spans="1:3" x14ac:dyDescent="0.25">
      <c r="A97" t="str">
        <f>[1]ORÇ_ANALITICO!A64</f>
        <v>7.7</v>
      </c>
      <c r="B97" t="str">
        <f>VLOOKUP(A97,[1]ORÇ_ANALITICO!A$1:K$65536,5,0)</f>
        <v>DISJUNTOR TERMOMAGNETICO,MONOPOLAR,DE 10 A 32A,3KA,MODELO DIN,TIPO C.FORNECIMENTO E COLOCACAO</v>
      </c>
      <c r="C97" s="2">
        <f>VLOOKUP(A97,[1]ORÇ_ANALITICO!A$1:K$65536,11,0)</f>
        <v>420.36</v>
      </c>
    </row>
    <row r="98" spans="1:3" x14ac:dyDescent="0.25">
      <c r="A98" t="str">
        <f>[1]ORÇ_ANALITICO!A51</f>
        <v>5.9</v>
      </c>
      <c r="B98" t="str">
        <f>VLOOKUP(A98,[1]ORÇ_ANALITICO!A$1:K$65536,5,0)</f>
        <v>FITA ANTIDERRAPANTE AUTOADESIVA NA COR PRETA,PARA AREAS INTERNAS E EXTERNAS,COM LARGURA DE 50MM.FORNECIMENTO E COLOCACAO</v>
      </c>
      <c r="C98" s="2">
        <f>VLOOKUP(A98,[1]ORÇ_ANALITICO!A$1:K$65536,11,0)</f>
        <v>415.8</v>
      </c>
    </row>
    <row r="99" spans="1:3" x14ac:dyDescent="0.25">
      <c r="A99" t="str">
        <f>[1]ORÇ_ANALITICO!A76</f>
        <v>7.19</v>
      </c>
      <c r="B99" t="str">
        <f>VLOOKUP(A99,[1]ORÇ_ANALITICO!A$1:K$65536,5,0)</f>
        <v>ASSENTAMENTO DE AR-CONDICIONADO SPLIT DE 9000 A 30000 BTU/H,COM 1 CONDENSADOR E 1 EVAPORADOR,CONFORME ABNT NBR 16655,(VIDE FORNECIMENTO DO APARELHO NA FAMILIA 18.030) INCLUSIVE ACESSORIOS DE FIXACAO,EXCLUSIVE ALIMENTACAO ELETRICA E INTERLIGACAO CONDENSADOR/EVAPORADOR (VIDE ITEM 15.005.0240)</v>
      </c>
      <c r="C99" s="2">
        <f>VLOOKUP(A99,[1]ORÇ_ANALITICO!A$1:K$65536,11,0)</f>
        <v>313.8</v>
      </c>
    </row>
    <row r="100" spans="1:3" x14ac:dyDescent="0.25">
      <c r="A100" t="str">
        <f>[1]ORÇ_ANALITICO!A74</f>
        <v>7.17</v>
      </c>
      <c r="B100" t="str">
        <f>VLOOKUP(A100,[1]ORÇ_ANALITICO!A$1:K$65536,5,0)</f>
        <v>INSTALACAO E ASSENTAMENTO DE TANQUE DE SERVICO (EXCLUSIVE FORNECIMENTO DO APARELHO),COMPREENDENDO:3,00M DE TUBO DE PVC DE 25MM,3,00M DE TUBO DE PVC DE 50MM E CONEXOES</v>
      </c>
      <c r="C100" s="2">
        <f>VLOOKUP(A100,[1]ORÇ_ANALITICO!A$1:K$65536,11,0)</f>
        <v>283.27999999999997</v>
      </c>
    </row>
    <row r="101" spans="1:3" x14ac:dyDescent="0.25">
      <c r="A101" t="str">
        <f>[1]ORÇ_ANALITICO!A33</f>
        <v>4.8</v>
      </c>
      <c r="B101" t="str">
        <f>VLOOKUP(A101,[1]ORÇ_ANALITICO!A$1:K$65536,5,0)</f>
        <v>ARRANCAMENTO DE APARELHOS SANITARIOS</v>
      </c>
      <c r="C101" s="2">
        <f>VLOOKUP(A101,[1]ORÇ_ANALITICO!A$1:K$65536,11,0)</f>
        <v>222.9</v>
      </c>
    </row>
    <row r="102" spans="1:3" x14ac:dyDescent="0.25">
      <c r="A102" t="str">
        <f>[1]ORÇ_ANALITICO!A60</f>
        <v>7.3</v>
      </c>
      <c r="B102" t="str">
        <f>VLOOKUP(A102,[1]ORÇ_ANALITICO!A$1:K$65536,5,0)</f>
        <v>INTERRUPTOR DE EMBUTIR COM 1 TECLA SIMPLES FOSFORESCENTE E PLACA.FORNECIMENTO E COLOCACAO</v>
      </c>
      <c r="C102" s="2">
        <f>VLOOKUP(A102,[1]ORÇ_ANALITICO!A$1:K$65536,11,0)</f>
        <v>191.4</v>
      </c>
    </row>
    <row r="103" spans="1:3" x14ac:dyDescent="0.25">
      <c r="A103" t="str">
        <f>[1]ORÇ_ANALITICO!A31</f>
        <v>4.6</v>
      </c>
      <c r="B103" t="str">
        <f>VLOOKUP(A103,[1]ORÇ_ANALITICO!A$1:K$65536,5,0)</f>
        <v>TE DUPLA CURVA EM BRONZE/LATÃO, DN 3/4" X 22 MM X 3/4", SEM ANEL DE SOLDA, ROSCA F X BOLSA X ROSCA F, INSTALADO EM RAMAL E SUB-RAMAL DE HIDRÁULICA PREDIAL - FORNECIMENTO E INSTALAÇÃO. AF_04/2022</v>
      </c>
      <c r="C103" s="2">
        <f>VLOOKUP(A103,[1]ORÇ_ANALITICO!A$1:K$65536,11,0)</f>
        <v>188.11</v>
      </c>
    </row>
    <row r="104" spans="1:3" x14ac:dyDescent="0.25">
      <c r="A104" t="str">
        <f>[1]ORÇ_ANALITICO!A66</f>
        <v>7.9</v>
      </c>
      <c r="B104" t="str">
        <f>VLOOKUP(A104,[1]ORÇ_ANALITICO!A$1:K$65536,5,0)</f>
        <v>DISJUNTOR TERMOMAGNETICO,TRIPOLAR,DE 80 A 100A,3KA,MODELO DIN,TIPO C.FORNECIMENTO E COLOCACAO</v>
      </c>
      <c r="C104" s="2">
        <f>VLOOKUP(A104,[1]ORÇ_ANALITICO!A$1:K$65536,11,0)</f>
        <v>140.68</v>
      </c>
    </row>
    <row r="105" spans="1:3" x14ac:dyDescent="0.25">
      <c r="A105" t="str">
        <f>[1]ORÇ_ANALITICO!A65</f>
        <v>7.8</v>
      </c>
      <c r="B105" t="str">
        <f>VLOOKUP(A105,[1]ORÇ_ANALITICO!A$1:K$65536,5,0)</f>
        <v>DISJUNTOR TERMOMAGNETICO,BIPOLAR,DE 40 A 63A,3KA,MODELO DIN,TIPO C.FORNECIMENTO E COLOCACAO</v>
      </c>
      <c r="C105" s="2">
        <f>VLOOKUP(A105,[1]ORÇ_ANALITICO!A$1:K$65536,11,0)</f>
        <v>139.16</v>
      </c>
    </row>
    <row r="106" spans="1:3" x14ac:dyDescent="0.25">
      <c r="A106" t="str">
        <f>[1]ORÇ_ANALITICO!A62</f>
        <v>7.5</v>
      </c>
      <c r="B106" t="str">
        <f>VLOOKUP(A106,[1]ORÇ_ANALITICO!A$1:K$65536,5,0)</f>
        <v>INTERRUPTOR DE EMBUTIR COM 3 TECLAS SIMPLES FOSFORESCENTES EPLACA.FORNECIMENTO E COLOCACAO</v>
      </c>
      <c r="C106" s="2">
        <f>VLOOKUP(A106,[1]ORÇ_ANALITICO!A$1:K$65536,11,0)</f>
        <v>102.65</v>
      </c>
    </row>
    <row r="107" spans="1:3" x14ac:dyDescent="0.25">
      <c r="A107" t="str">
        <f>[1]ORÇ_ANALITICO!A61</f>
        <v>7.4</v>
      </c>
      <c r="B107" t="str">
        <f>VLOOKUP(A107,[1]ORÇ_ANALITICO!A$1:K$65536,5,0)</f>
        <v>INTERRUPTOR DE EMBUTIR COM 2 TECLAS SIMPLES FOSFORESCENTES EPLACA.FORNECIMENTO E COLOCACAO</v>
      </c>
      <c r="C107" s="2">
        <f>VLOOKUP(A107,[1]ORÇ_ANALITICO!A$1:K$65536,11,0)</f>
        <v>46.92</v>
      </c>
    </row>
    <row r="108" spans="1:3" x14ac:dyDescent="0.25">
      <c r="A108" t="str">
        <f>[1]ORÇ_ANALITICO!A72</f>
        <v>7.15</v>
      </c>
      <c r="B108" t="str">
        <f>VLOOKUP(A108,[1]ORÇ_ANALITICO!A$1:K$65536,5,0)</f>
        <v>LAMPADA LED,BULBO,A60,10,5W,100/240V,BASE E-27.FORNECIMENTOE COLOCACAO</v>
      </c>
      <c r="C108" s="2">
        <f>VLOOKUP(A108,[1]ORÇ_ANALITICO!A$1:K$65536,11,0)</f>
        <v>45.12</v>
      </c>
    </row>
    <row r="109" spans="1:3" x14ac:dyDescent="0.25">
      <c r="A109" t="str">
        <f>[1]ORÇ_ANALITICO!A70</f>
        <v>7.13</v>
      </c>
      <c r="B109" t="str">
        <f>VLOOKUP(A109,[1]ORÇ_ANALITICO!A$1:K$65536,5,0)</f>
        <v>TOMADA TIPO RJ45,DE SOBREPOR,COMPLETA,PARA LOGICA.FORNECIMENTO E COLOCACAO</v>
      </c>
      <c r="C109" s="2">
        <f>VLOOKUP(A109,[1]ORÇ_ANALITICO!A$1:K$65536,11,0)</f>
        <v>30.37</v>
      </c>
    </row>
    <row r="110" spans="1:3" x14ac:dyDescent="0.25">
      <c r="A110" t="str">
        <f>[1]ORÇ_ANALITICO!A71</f>
        <v>7.14</v>
      </c>
      <c r="B110" t="str">
        <f>VLOOKUP(A110,[1]ORÇ_ANALITICO!A$1:K$65536,5,0)</f>
        <v>TOMADA COAXIAL,DE EMBUTIR,COMPLETA,PARA ANTENA DE TV.FORNECIMENTO E COLOCACAO</v>
      </c>
      <c r="C110" s="2">
        <f>VLOOKUP(A110,[1]ORÇ_ANALITICO!A$1:K$65536,11,0)</f>
        <v>13.31</v>
      </c>
    </row>
    <row r="112" spans="1:3" x14ac:dyDescent="0.25">
      <c r="C112" s="2">
        <f>SUM(C2:C110)</f>
        <v>1442222.2099999995</v>
      </c>
    </row>
    <row r="113" spans="3:3" x14ac:dyDescent="0.25">
      <c r="C113" s="3">
        <f>[1]ORÇ_ANALITICO!K131</f>
        <v>1442222.21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VITOR</dc:creator>
  <cp:lastModifiedBy>VITOR</cp:lastModifiedBy>
  <dcterms:created xsi:type="dcterms:W3CDTF">2015-06-05T18:19:34Z</dcterms:created>
  <dcterms:modified xsi:type="dcterms:W3CDTF">2025-08-05T18:48:52Z</dcterms:modified>
</cp:coreProperties>
</file>