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deu.marinonio\Desktop\TADEU\GDA\GDA_ANEXOS\Refeitos\"/>
    </mc:Choice>
  </mc:AlternateContent>
  <bookViews>
    <workbookView xWindow="0" yWindow="0" windowWidth="20490" windowHeight="7755"/>
  </bookViews>
  <sheets>
    <sheet name="ANEXO IV" sheetId="1" r:id="rId1"/>
  </sheets>
  <definedNames>
    <definedName name="_xlnm.Print_Area" localSheetId="0">'ANEXO IV'!$A$1:$I$66</definedName>
    <definedName name="_xlnm.Print_Titles" localSheetId="0">'ANEXO IV'!$1:$6</definedName>
  </definedNames>
  <calcPr calcId="152511"/>
</workbook>
</file>

<file path=xl/calcChain.xml><?xml version="1.0" encoding="utf-8"?>
<calcChain xmlns="http://schemas.openxmlformats.org/spreadsheetml/2006/main">
  <c r="I46" i="1" l="1"/>
  <c r="I43" i="1"/>
  <c r="I40" i="1"/>
  <c r="I37" i="1"/>
  <c r="I34" i="1"/>
  <c r="I31" i="1"/>
  <c r="I28" i="1"/>
  <c r="I25" i="1"/>
  <c r="I22" i="1"/>
  <c r="I19" i="1"/>
  <c r="H48" i="1" l="1"/>
  <c r="H50" i="1" l="1"/>
  <c r="H51" i="1" s="1"/>
  <c r="F49" i="1"/>
</calcChain>
</file>

<file path=xl/sharedStrings.xml><?xml version="1.0" encoding="utf-8"?>
<sst xmlns="http://schemas.openxmlformats.org/spreadsheetml/2006/main" count="101" uniqueCount="93">
  <si>
    <t>Matrícula:</t>
  </si>
  <si>
    <t>Lotação:</t>
  </si>
  <si>
    <t>Peso</t>
  </si>
  <si>
    <t>Cargo:</t>
  </si>
  <si>
    <t>Período de Avaliação:</t>
  </si>
  <si>
    <t>Critérios de Pontuação</t>
  </si>
  <si>
    <t>1-Identificação:</t>
  </si>
  <si>
    <t>2- Fatores de Avaliação:</t>
  </si>
  <si>
    <t>Avaliação Final do Trimestre (Nº de pontos):</t>
  </si>
  <si>
    <t>Percentual de Gratificação:</t>
  </si>
  <si>
    <t>Chefia Imediata:</t>
  </si>
  <si>
    <t>Estabelece bem suas prioridades e planeja suas ações de forma organizada para executar somente as tarefas sob sua responsabilidade.</t>
  </si>
  <si>
    <t xml:space="preserve">Necessita de supervisão para organizar seu trabalho e estabelecer prioridades para a boa execução das tarefas. </t>
  </si>
  <si>
    <t>Compartilha informações e transmite conhecimento para os colegas de trabalho, mas não o faz por iniciativa própria.</t>
  </si>
  <si>
    <t>Apresenta resistência em passar informações e transmitir conhecimento para os colegas de trabalho.</t>
  </si>
  <si>
    <t>CRITÉRIOS</t>
  </si>
  <si>
    <t>Percentual em relação a gratificação máx de 31%</t>
  </si>
  <si>
    <t xml:space="preserve">Data       /        /                 </t>
  </si>
  <si>
    <t xml:space="preserve">  Assinatura e Carimbo</t>
  </si>
  <si>
    <t xml:space="preserve">AVALIADO:                                                        </t>
  </si>
  <si>
    <t xml:space="preserve">AVALIADOR:                                                        </t>
  </si>
  <si>
    <t xml:space="preserve">           (assinatura e carimbo): </t>
  </si>
  <si>
    <t xml:space="preserve">          (assinatura e carimbo): </t>
  </si>
  <si>
    <t>ANEXO IV:  AVALIAÇÃO DOS SUPERVISORES LOCAIS</t>
  </si>
  <si>
    <t>Recomendações da Chefia Imediata:</t>
  </si>
  <si>
    <r>
      <t xml:space="preserve">Condicionante ( </t>
    </r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 xml:space="preserve"> 40 pontos )</t>
    </r>
  </si>
  <si>
    <r>
      <rPr>
        <b/>
        <sz val="7"/>
        <rFont val="Arial"/>
        <family val="2"/>
      </rPr>
      <t>IV– Disseminação de Conhecimento:</t>
    </r>
    <r>
      <rPr>
        <sz val="7"/>
        <rFont val="Arial"/>
        <family val="2"/>
      </rPr>
      <t xml:space="preserve"> Garante a disseminação do conhecimento gerado para a equipe.</t>
    </r>
  </si>
  <si>
    <r>
      <t xml:space="preserve">Data da consulta ao Sistema PCP:  </t>
    </r>
    <r>
      <rPr>
        <sz val="9"/>
        <rFont val="Arial"/>
        <family val="2"/>
      </rPr>
      <t xml:space="preserve"> </t>
    </r>
  </si>
  <si>
    <t xml:space="preserve">DIGITE A NOTA NESTE CRITÉRIO (0 A 4 PONTOS) </t>
  </si>
  <si>
    <t>DIGITE A NOTA NESTE CRITÉRIO (0 A 4 PONTOS) Permitido notas com uma casa decimal</t>
  </si>
  <si>
    <t>Se nega a seguir orientação para melhorar a organização do seu trabalho e não estabelece prioridades.</t>
  </si>
  <si>
    <t>Apresenta péssimos resultados com trabalhos em equipe, não se relaciona com a equipe e não se preocupa com orientação para o bem-estar da equipe.</t>
  </si>
  <si>
    <r>
      <rPr>
        <b/>
        <sz val="7"/>
        <rFont val="Arial"/>
        <family val="2"/>
      </rPr>
      <t>III - Trabalho em Equipe / Relacionamento interpessoal/ Orientação para o bem-estar da equipe:</t>
    </r>
    <r>
      <rPr>
        <sz val="7"/>
        <rFont val="Arial"/>
        <family val="2"/>
      </rPr>
      <t xml:space="preserve"> Capacidade de atuar em grupo com objetivos e metas comuns na busca de resultados. Capacidade de se relacionar bem com os colegas, promovendo um bom ambiente de trabalho. Envida esforços para oportunizar condições de trabalho adequadas à equipe, bem como incentiva seu desenvolvimento profissional e pessoal.</t>
    </r>
  </si>
  <si>
    <t>Não dissemina conhecimento e não compartilha com a equipe as informações recebidas.</t>
  </si>
  <si>
    <r>
      <rPr>
        <b/>
        <sz val="7"/>
        <rFont val="Arial"/>
        <family val="2"/>
      </rPr>
      <t>VI -  Número de beneficiários assistidos pelo técnico:</t>
    </r>
    <r>
      <rPr>
        <sz val="7"/>
        <rFont val="Arial"/>
        <family val="2"/>
      </rPr>
      <t xml:space="preserve"> público assistido por quadrimestre, valores acumulados extraídos do Sistema PCP.</t>
    </r>
  </si>
  <si>
    <r>
      <t xml:space="preserve">1º Quadrimestre:     &gt; 15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20  Ben/tec.                                 2º Quadrimestre: &gt;20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40  Ben/tec.                            3º Quadrimestre:     &gt; 30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60 Ben/tec  </t>
    </r>
  </si>
  <si>
    <r>
      <t xml:space="preserve">1º Quadrimestre:     &gt; 1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 Métodos.                                 2º Quadrimestre:    &gt;2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 Métodos.                            3º Quadrimestre:      &gt; 6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 Métodos </t>
    </r>
  </si>
  <si>
    <r>
      <t xml:space="preserve">1º Quadrimestre:   &gt; 2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 Métodos.                               2º Quadrimestre:   &gt; 4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 Métodos.                              3º Quadrimestre:  &gt; 10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12Métodos.</t>
    </r>
  </si>
  <si>
    <t>&lt; 5 na avaliação dos resultados no ODS 17</t>
  </si>
  <si>
    <r>
      <rPr>
        <u/>
        <sz val="7"/>
        <rFont val="Arial"/>
        <family val="2"/>
      </rPr>
      <t>&gt;</t>
    </r>
    <r>
      <rPr>
        <sz val="7"/>
        <rFont val="Arial"/>
        <family val="2"/>
      </rPr>
      <t xml:space="preserve"> 5 &lt; 7 na avaliação dos resultados no ODS 17</t>
    </r>
  </si>
  <si>
    <r>
      <rPr>
        <u/>
        <sz val="7"/>
        <rFont val="Arial"/>
        <family val="2"/>
      </rPr>
      <t>&gt;</t>
    </r>
    <r>
      <rPr>
        <sz val="7"/>
        <rFont val="Arial"/>
        <family val="2"/>
      </rPr>
      <t xml:space="preserve"> 7 &lt; 10 na avaliação dos resultados no ODS 17</t>
    </r>
  </si>
  <si>
    <r>
      <rPr>
        <u/>
        <sz val="7"/>
        <rFont val="Arial"/>
        <family val="2"/>
      </rPr>
      <t>&gt;</t>
    </r>
    <r>
      <rPr>
        <sz val="7"/>
        <rFont val="Arial"/>
        <family val="2"/>
      </rPr>
      <t xml:space="preserve"> 10 &lt; 15 na avaliação dos resultados no ODS 17</t>
    </r>
  </si>
  <si>
    <t>Apresenta excelentes resultados com trabalhos em equipe , no relacionamento interpessoal e na orientação para o bem-estar da equipe.</t>
  </si>
  <si>
    <t>Apresenta muito bons resultados com trabalhos em equipe, muito bom relacionamento interpessoal e orientação para o bem-estar da equipe.</t>
  </si>
  <si>
    <t>Apresenta  resultados bons com trabalhos em equipe, bom relacionamento interpessoal e orientação para o bem-estar da equipe.</t>
  </si>
  <si>
    <t>Apresenta razoáveis resultados com trabalhos em equipe, e no relacionamento interpessoal e orientação para o bem-estar da equipe.</t>
  </si>
  <si>
    <t>Promove a disseminação de informações, compartilha o conhecimento e ajuda profissionalmente os colegas de trabalho.</t>
  </si>
  <si>
    <r>
      <rPr>
        <b/>
        <sz val="7"/>
        <rFont val="Arial"/>
        <family val="2"/>
      </rPr>
      <t>II - Planejamento e Acompanhamento</t>
    </r>
    <r>
      <rPr>
        <sz val="7"/>
        <rFont val="Arial"/>
        <family val="2"/>
      </rPr>
      <t xml:space="preserve"> – coordena de forma efetiva o planejamento das metas e o processo de acompanhamento sistemático.</t>
    </r>
  </si>
  <si>
    <r>
      <rPr>
        <u/>
        <sz val="7"/>
        <rFont val="Arial"/>
        <family val="2"/>
      </rPr>
      <t>&gt;</t>
    </r>
    <r>
      <rPr>
        <sz val="7"/>
        <rFont val="Arial"/>
        <family val="2"/>
      </rPr>
      <t xml:space="preserve"> 15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20 na avaliação dos resultados no ODS 17</t>
    </r>
  </si>
  <si>
    <t xml:space="preserve">      /         a         /         /</t>
  </si>
  <si>
    <t>Subtotal I</t>
  </si>
  <si>
    <t>Subtotal II</t>
  </si>
  <si>
    <t>Subtotal III</t>
  </si>
  <si>
    <t>Subtotal IV</t>
  </si>
  <si>
    <t>Subtotal V</t>
  </si>
  <si>
    <t>1º Quadrimestre:  &gt;  30 Ben/tec.                                  2º Quadrimestre:  &gt;  80 Ben/tec.                                    3º Quadrimestre:  &gt;  120 Ben/tec.</t>
  </si>
  <si>
    <r>
      <t xml:space="preserve">1º Quadrimestre: &gt; 25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30 Ben/tec.                                2º Quadrimestre:  &gt;60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80 Ben/tec.                                  3º Quadrimestre: &gt; 90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120 Ben/tec. </t>
    </r>
  </si>
  <si>
    <r>
      <t xml:space="preserve">1º Quadrimestre:  &gt; 20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25 Ben/tec.                               2º Quadrimestre:  &gt; 40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60 Ben/tec.                              3º Quadrimestre: &gt;60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90 Ben/tec.</t>
    </r>
  </si>
  <si>
    <t>1º Quadrimestre:  &gt;  4 Métodos                                  2º Quadrimestre:  &gt;  8 Métodos.                                    3º Quadrimestre:  &gt; 12 Métodos.</t>
  </si>
  <si>
    <r>
      <t xml:space="preserve">1º Quadrimestre:  &gt; 3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 Métodos.                                2º Quadrimestre:  &gt; 6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 Métodos.                                  3º Quadrimestre: &gt; 10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 Métodos.  </t>
    </r>
  </si>
  <si>
    <t>Subtotal VI</t>
  </si>
  <si>
    <t>Subtotal VII</t>
  </si>
  <si>
    <t>Subtotal VIII</t>
  </si>
  <si>
    <t>Subtotal IX</t>
  </si>
  <si>
    <t>Subtotal X</t>
  </si>
  <si>
    <t xml:space="preserve">4 - Ciência do Avaliado e Avaliador </t>
  </si>
  <si>
    <t>Data:      /       /</t>
  </si>
  <si>
    <t>3 - Resultado da Avaliação Individual</t>
  </si>
  <si>
    <t>Data:      /         /</t>
  </si>
  <si>
    <r>
      <rPr>
        <b/>
        <sz val="7"/>
        <rFont val="Arial"/>
        <family val="2"/>
      </rPr>
      <t>V - Responsabilidade e 
Disciplina:</t>
    </r>
    <r>
      <rPr>
        <sz val="7"/>
        <rFont val="Arial"/>
        <family val="2"/>
      </rPr>
      <t xml:space="preserve"> Dedicação ao trabalho, consciência de seus deveres, assiduidade e pontualidade. Observação e cumprimento de normas, regulamentos e respeito aos níveis hierárquicos.</t>
    </r>
  </si>
  <si>
    <t>Tem pleno conhecimento das responsabilidades 
inerentes ao cargo e 
está sempre atento as diretrizes da empresa e busca meios de implementá-las. Sua conduta é impecável e serve como modelo.</t>
  </si>
  <si>
    <t>Estabelece com preci-são suas prioridades e planeja suas ações da melhor forma para execução de suas tarefas e ainda auxilia no planejamento das tarefas da equipe.</t>
  </si>
  <si>
    <t>Sempre promove a disseminação de infor-mações, compartilhan-do conhecimento, dan-do novas ideias e com-tribui com o desenvol-vimento profissional e pessoal dos colegas de trabalho.</t>
  </si>
  <si>
    <t xml:space="preserve">Procura desenvolver o trabalho da manei-ra que melhor lhe convém sem atentar-se muito para suas reais responsabili-dades. Se mostra reticente a imple-mentar as diretrizes da empresa. </t>
  </si>
  <si>
    <t>Efetua o trabalho de 
maneira relapsa sem se atentar para suas verdadeiras 
responsabilidades. Não acata instru-ções recebidas, ocasionando problemas disciplinares.</t>
  </si>
  <si>
    <t>Apresenta-se de maneira organizada e, às vezes, estabelece prioridades para executar as tarefas sob sua responsabilidade.</t>
  </si>
  <si>
    <t xml:space="preserve"> Considerar a nota obtida do Anexo V - fatores de avaliação III e IV, referentes aos resultados das metas dos ODS planejadas e executadas.  Registrar a nota média com uma casa decimal.</t>
  </si>
  <si>
    <t>Tem pleno conhecimento das responsabilidades 
inerentes ao cargo, mas não se atenta a  
detalhes. Facilidade para aceitar as diretrizes da empresa, mas com dificuldade para implementá-las.</t>
  </si>
  <si>
    <t>Tem pleno conheci-mento das responsa-bilidades inerentes ao cargo, mas não se atenta à  assiduidade e pontualidade. Facilidade para aceitar as diretrizes da empresa, mas se nega a implementá-las.</t>
  </si>
  <si>
    <t xml:space="preserve"> &gt; 30% das metas de ATER executadas em relação ao número de metas dos ODS disponíveis para  o quadrimestre.</t>
  </si>
  <si>
    <r>
      <t xml:space="preserve">&gt; 20%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30% das metas de ATER executadas em relação ao número de metas dos ODS disponíveis para  o quadrimestre.       </t>
    </r>
  </si>
  <si>
    <r>
      <rPr>
        <b/>
        <sz val="7"/>
        <rFont val="Arial"/>
        <family val="2"/>
      </rPr>
      <t xml:space="preserve">VII – Nº de Métodos complexos e/ou grupais realizados pelo técnico: </t>
    </r>
    <r>
      <rPr>
        <sz val="7"/>
        <rFont val="Arial"/>
        <family val="2"/>
      </rPr>
      <t xml:space="preserve">Totais realizados acumulados por trimestre extraídos do Sistema PCP.
</t>
    </r>
  </si>
  <si>
    <r>
      <t xml:space="preserve">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5%  das metas de ATER executadas em relação ao número de metas dos ODS disponíveis para  o quadrimestre.                                                                                                                                   </t>
    </r>
  </si>
  <si>
    <r>
      <t xml:space="preserve">&gt; 5%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10%   das metas de ATER executadas em relação ao número de metas dos ODS disponíveis para  o quadrimestre.                 </t>
    </r>
  </si>
  <si>
    <r>
      <t xml:space="preserve">&gt; 10%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20%  das metas de ATER executadas em relação ao número de metas dos ODS disponíveis para  o quadrimestre.                </t>
    </r>
  </si>
  <si>
    <r>
      <rPr>
        <b/>
        <sz val="7"/>
        <rFont val="Arial"/>
        <family val="2"/>
      </rPr>
      <t>VIII - Resultados alcançados na avaliação do ODS 17</t>
    </r>
    <r>
      <rPr>
        <sz val="7"/>
        <rFont val="Arial"/>
        <family val="2"/>
      </rPr>
      <t xml:space="preserve"> - Parcerias e meios de implementação, por meio da planilha de avaliação regional por equipe local, quadrimestralmente, utilizando as seguintes indicadores de resultados: a) Vigência de convênio (GTE Convênios), convênio vigente ou parcerias informais com o município, parcerias formais ou informais com outras organizações e execução de ações municipais em parceria. Pontuação 0 a 20.</t>
    </r>
  </si>
  <si>
    <r>
      <rPr>
        <b/>
        <sz val="7"/>
        <rFont val="Arial"/>
        <family val="2"/>
      </rPr>
      <t>IX -  Pontuação média  alcançada pela  equipe no PAT e REAR  relativos aos ODS</t>
    </r>
    <r>
      <rPr>
        <sz val="7"/>
        <rFont val="Arial"/>
        <family val="2"/>
      </rPr>
      <t xml:space="preserve">  (Anexo V - Média dos Fatores de avaliação III e IV)  </t>
    </r>
  </si>
  <si>
    <r>
      <rPr>
        <b/>
        <sz val="7"/>
        <rFont val="Arial"/>
        <family val="2"/>
      </rPr>
      <t>I - Produtividade:</t>
    </r>
    <r>
      <rPr>
        <sz val="7"/>
        <rFont val="Arial"/>
        <family val="2"/>
      </rPr>
      <t xml:space="preserve"> Avaliar o quanto do total de metas disponíveis para medir resultados nos ODS foram efetivamente executadas pelo extensionista. Fórmula: Nº de metas executadas no REAR  em relação ao número de metas disponíveis para medir resultados nos ODS no quadrimestre acumuladamente.  Não incluídos nesta avaliação os resultados em relação aos ODS 4,5 e 17, já que serão medidos por outros critérios. Para o 1º quadrimestre será considerado na avaliação somente 1/3 das metas disponíveis por ODS, para o 2º quadrimestre 2/3 das metas e para o 3º quadrimestre todas as metas.</t>
    </r>
  </si>
  <si>
    <t xml:space="preserve">1º Quadrimestre:  &lt; =15 Ben/tec.                                      2º Quadrimestre:  &lt;=20  Ben/tec                                         3º Quadrimestre:  &lt;=30 Ben/tec. </t>
  </si>
  <si>
    <t xml:space="preserve">1º Quadrimestre:    &lt;=1 Métodos.                                      2º Quadrimestre:     &lt;=2  Métodos.                                         3º Quadrimestre:    &lt;=6 Métodos.    </t>
  </si>
  <si>
    <r>
      <rPr>
        <b/>
        <sz val="7"/>
        <rFont val="Arial"/>
        <family val="2"/>
      </rPr>
      <t xml:space="preserve">X - Média dos pontos alcançados em resultados obtidos por equipe (Anexo V):  </t>
    </r>
    <r>
      <rPr>
        <sz val="7"/>
        <rFont val="Arial"/>
        <family val="2"/>
      </rPr>
      <t>Fator I: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Registros sistema ASPA,  Fator II: controle de crédito rural e/ou controle das Operações com Recursos do PEFATE/Agrofundo,  Fator V: público assistido e Fator VII: nº de atendimentos.</t>
    </r>
  </si>
  <si>
    <t>Será considerada a nota média obtida nas consultas ao sistema PCP relativas aos módulos ASPA, CRE e/ou Controle das Operações com Recursos do PEFATE/Agrofundo,  PCP (Percentual do público beneficiário efetivamente atendido em relação ao planejamento da equipe e nº medio de atendimentos  por técnico por escritório local. Registrar a nota média com uma casa decimal.</t>
  </si>
  <si>
    <t>Nome do(a) funcionário(a):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</si>
</sst>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"/>
      <name val="Arial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9" fillId="2" borderId="0" xfId="0" applyFont="1" applyFill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/>
    <xf numFmtId="0" fontId="0" fillId="0" borderId="0" xfId="0" applyAlignment="1"/>
    <xf numFmtId="0" fontId="10" fillId="0" borderId="0" xfId="0" applyFont="1" applyBorder="1" applyAlignment="1">
      <alignment vertical="top" wrapText="1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3" borderId="2" xfId="0" applyFont="1" applyFill="1" applyBorder="1" applyAlignment="1">
      <alignment horizontal="center"/>
    </xf>
    <xf numFmtId="2" fontId="3" fillId="0" borderId="23" xfId="0" applyNumberFormat="1" applyFont="1" applyBorder="1" applyAlignment="1">
      <alignment vertic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1" fillId="0" borderId="26" xfId="0" applyFont="1" applyBorder="1" applyProtection="1">
      <protection locked="0"/>
    </xf>
    <xf numFmtId="0" fontId="11" fillId="0" borderId="25" xfId="4" applyFont="1" applyBorder="1"/>
    <xf numFmtId="0" fontId="11" fillId="0" borderId="27" xfId="4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7" fillId="3" borderId="32" xfId="0" applyFont="1" applyFill="1" applyBorder="1" applyAlignment="1">
      <alignment horizontal="center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/>
    <xf numFmtId="0" fontId="3" fillId="0" borderId="17" xfId="0" applyFont="1" applyFill="1" applyBorder="1" applyAlignment="1">
      <alignment horizontal="center" vertical="center"/>
    </xf>
    <xf numFmtId="164" fontId="5" fillId="0" borderId="22" xfId="9" applyNumberFormat="1" applyFont="1" applyBorder="1" applyAlignment="1">
      <alignment horizontal="center" vertical="center"/>
    </xf>
    <xf numFmtId="164" fontId="5" fillId="0" borderId="24" xfId="9" applyNumberFormat="1" applyFont="1" applyBorder="1" applyAlignment="1">
      <alignment horizontal="center" vertical="center"/>
    </xf>
    <xf numFmtId="43" fontId="3" fillId="0" borderId="24" xfId="9" applyFont="1" applyBorder="1" applyAlignment="1">
      <alignment horizontal="center" vertical="center"/>
    </xf>
    <xf numFmtId="0" fontId="10" fillId="0" borderId="31" xfId="0" applyFont="1" applyFill="1" applyBorder="1" applyAlignment="1">
      <alignment vertical="top" wrapText="1"/>
    </xf>
    <xf numFmtId="0" fontId="10" fillId="0" borderId="32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0" fillId="0" borderId="10" xfId="0" applyBorder="1" applyProtection="1"/>
    <xf numFmtId="0" fontId="7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Protection="1"/>
    <xf numFmtId="0" fontId="8" fillId="0" borderId="46" xfId="0" applyFont="1" applyBorder="1" applyProtection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8" xfId="0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Border="1" applyAlignment="1" applyProtection="1">
      <alignment vertical="center" wrapText="1"/>
      <protection locked="0"/>
    </xf>
    <xf numFmtId="0" fontId="22" fillId="3" borderId="1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>
      <alignment horizontal="justify" vertical="top" wrapText="1"/>
    </xf>
    <xf numFmtId="0" fontId="10" fillId="3" borderId="15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justify" vertical="top" wrapText="1"/>
    </xf>
    <xf numFmtId="0" fontId="10" fillId="0" borderId="43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0" fillId="0" borderId="44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0" fillId="0" borderId="2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/>
    </xf>
    <xf numFmtId="0" fontId="7" fillId="3" borderId="32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11" fillId="0" borderId="12" xfId="0" quotePrefix="1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</xf>
    <xf numFmtId="0" fontId="8" fillId="0" borderId="33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1" fillId="0" borderId="25" xfId="0" applyFont="1" applyBorder="1" applyAlignment="1" applyProtection="1">
      <alignment horizontal="center" vertical="top"/>
      <protection locked="0"/>
    </xf>
    <xf numFmtId="0" fontId="11" fillId="0" borderId="26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0" fillId="3" borderId="31" xfId="0" applyFont="1" applyFill="1" applyBorder="1" applyAlignment="1">
      <alignment horizontal="justify" vertical="top" wrapText="1"/>
    </xf>
    <xf numFmtId="0" fontId="10" fillId="3" borderId="17" xfId="0" applyFont="1" applyFill="1" applyBorder="1" applyAlignment="1">
      <alignment horizontal="justify" vertical="top" wrapText="1"/>
    </xf>
    <xf numFmtId="0" fontId="10" fillId="0" borderId="41" xfId="0" applyFont="1" applyBorder="1" applyAlignment="1">
      <alignment horizontal="justify" vertical="top" wrapText="1"/>
    </xf>
    <xf numFmtId="0" fontId="10" fillId="0" borderId="45" xfId="0" applyFont="1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1" fillId="0" borderId="14" xfId="0" quotePrefix="1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8" fillId="0" borderId="3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7" xfId="0" applyFont="1" applyBorder="1" applyAlignment="1" applyProtection="1">
      <alignment horizontal="right"/>
    </xf>
    <xf numFmtId="0" fontId="11" fillId="0" borderId="23" xfId="0" applyFont="1" applyBorder="1" applyAlignment="1" applyProtection="1">
      <alignment horizontal="right"/>
    </xf>
    <xf numFmtId="0" fontId="11" fillId="0" borderId="23" xfId="0" quotePrefix="1" applyFont="1" applyBorder="1" applyAlignment="1" applyProtection="1">
      <alignment horizontal="left"/>
    </xf>
    <xf numFmtId="0" fontId="11" fillId="0" borderId="37" xfId="0" quotePrefix="1" applyFont="1" applyBorder="1" applyAlignment="1" applyProtection="1">
      <alignment horizontal="left"/>
    </xf>
    <xf numFmtId="0" fontId="11" fillId="0" borderId="27" xfId="4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28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left" vertical="center"/>
    </xf>
    <xf numFmtId="0" fontId="7" fillId="3" borderId="10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10" fillId="0" borderId="41" xfId="0" applyFont="1" applyBorder="1" applyAlignment="1">
      <alignment horizontal="left" vertical="top" wrapText="1"/>
    </xf>
    <xf numFmtId="0" fontId="10" fillId="0" borderId="45" xfId="0" applyFont="1" applyBorder="1" applyAlignment="1">
      <alignment horizontal="left" vertical="top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10" fillId="0" borderId="16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>
      <alignment horizontal="justify" vertical="top" wrapText="1"/>
    </xf>
    <xf numFmtId="0" fontId="10" fillId="3" borderId="9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3" borderId="11" xfId="0" applyFont="1" applyFill="1" applyBorder="1" applyAlignment="1">
      <alignment horizontal="justify" vertical="top" wrapText="1"/>
    </xf>
    <xf numFmtId="0" fontId="7" fillId="0" borderId="3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3" borderId="28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</cellXfs>
  <cellStyles count="10">
    <cellStyle name="Hiperlink" xfId="1" builtinId="8"/>
    <cellStyle name="Normal" xfId="0" builtinId="0"/>
    <cellStyle name="Normal 2" xfId="2"/>
    <cellStyle name="Normal 2 2" xfId="6"/>
    <cellStyle name="Normal 3" xfId="4"/>
    <cellStyle name="Porcentagem 2" xfId="7"/>
    <cellStyle name="Separador de milhares 2" xfId="5"/>
    <cellStyle name="Vírgula" xfId="9" builtinId="3"/>
    <cellStyle name="Vírgula 2" xfId="3"/>
    <cellStyle name="Vírgula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3</xdr:col>
      <xdr:colOff>166321</xdr:colOff>
      <xdr:row>3</xdr:row>
      <xdr:rowOff>43229</xdr:rowOff>
    </xdr:to>
    <xdr:pic>
      <xdr:nvPicPr>
        <xdr:cNvPr id="5" name="Imagem 2" descr="S:\SCPq\Logo Emater 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857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918068</xdr:colOff>
      <xdr:row>0</xdr:row>
      <xdr:rowOff>52021</xdr:rowOff>
    </xdr:from>
    <xdr:to>
      <xdr:col>7</xdr:col>
      <xdr:colOff>682874</xdr:colOff>
      <xdr:row>3</xdr:row>
      <xdr:rowOff>104775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86" b="9290"/>
        <a:stretch>
          <a:fillRect/>
        </a:stretch>
      </xdr:blipFill>
      <xdr:spPr bwMode="auto">
        <a:xfrm>
          <a:off x="4640145" y="52021"/>
          <a:ext cx="1589210" cy="521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407378</xdr:colOff>
      <xdr:row>0</xdr:row>
      <xdr:rowOff>0</xdr:rowOff>
    </xdr:from>
    <xdr:to>
      <xdr:col>5</xdr:col>
      <xdr:colOff>665290</xdr:colOff>
      <xdr:row>3</xdr:row>
      <xdr:rowOff>122348</xdr:rowOff>
    </xdr:to>
    <xdr:grpSp>
      <xdr:nvGrpSpPr>
        <xdr:cNvPr id="7" name="Grupo 3"/>
        <xdr:cNvGrpSpPr>
          <a:grpSpLocks/>
        </xdr:cNvGrpSpPr>
      </xdr:nvGrpSpPr>
      <xdr:grpSpPr bwMode="auto">
        <a:xfrm>
          <a:off x="2177441" y="0"/>
          <a:ext cx="2202599" cy="582723"/>
          <a:chOff x="2325392" y="-2490"/>
          <a:chExt cx="2595242" cy="630962"/>
        </a:xfrm>
      </xdr:grpSpPr>
      <xdr:sp macro="" textlink="">
        <xdr:nvSpPr>
          <xdr:cNvPr id="8" name="Retângulo 7"/>
          <xdr:cNvSpPr/>
        </xdr:nvSpPr>
        <xdr:spPr>
          <a:xfrm>
            <a:off x="2325392" y="-2490"/>
            <a:ext cx="1429726" cy="63096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ctr">
              <a:lnSpc>
                <a:spcPts val="1500"/>
              </a:lnSpc>
            </a:pPr>
            <a:r>
              <a:rPr lang="pt-BR" sz="1200" b="1" cap="none" spc="0" baseline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Gratificação por Desempenho de Atividade</a:t>
            </a:r>
          </a:p>
        </xdr:txBody>
      </xdr:sp>
      <xdr:sp macro="" textlink="">
        <xdr:nvSpPr>
          <xdr:cNvPr id="9" name="Retângulo 8"/>
          <xdr:cNvSpPr/>
        </xdr:nvSpPr>
        <xdr:spPr>
          <a:xfrm>
            <a:off x="3853376" y="71592"/>
            <a:ext cx="1067258" cy="523473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>
              <a:lnSpc>
                <a:spcPts val="1600"/>
              </a:lnSpc>
            </a:pPr>
            <a:r>
              <a:rPr lang="pt-BR" sz="16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Bookman Old Style" panose="02050604050505020204" pitchFamily="18" charset="0"/>
              </a:rPr>
              <a:t>Anexo   IV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88"/>
  <sheetViews>
    <sheetView showGridLines="0" tabSelected="1" zoomScale="120" zoomScaleNormal="120" zoomScaleSheetLayoutView="120" workbookViewId="0">
      <selection activeCell="A5" sqref="A5:H5"/>
    </sheetView>
  </sheetViews>
  <sheetFormatPr defaultRowHeight="12.75" x14ac:dyDescent="0.2"/>
  <cols>
    <col min="1" max="2" width="10.7109375" customWidth="1"/>
    <col min="3" max="3" width="5.140625" customWidth="1"/>
    <col min="4" max="4" width="14.85546875" customWidth="1"/>
    <col min="5" max="5" width="14.28515625" customWidth="1"/>
    <col min="6" max="6" width="14.140625" customWidth="1"/>
    <col min="7" max="7" width="13.140625" customWidth="1"/>
    <col min="8" max="8" width="13.140625" style="14" customWidth="1"/>
    <col min="9" max="9" width="9.7109375" customWidth="1"/>
    <col min="10" max="10" width="22.85546875" bestFit="1" customWidth="1"/>
    <col min="11" max="11" width="21.7109375" bestFit="1" customWidth="1"/>
  </cols>
  <sheetData>
    <row r="1" spans="1:9" ht="12.75" customHeight="1" x14ac:dyDescent="0.2">
      <c r="A1" s="94"/>
      <c r="B1" s="95"/>
      <c r="C1" s="95"/>
      <c r="D1" s="95"/>
      <c r="E1" s="95"/>
      <c r="F1" s="95"/>
      <c r="G1" s="95"/>
      <c r="H1" s="96"/>
      <c r="I1" s="48"/>
    </row>
    <row r="2" spans="1:9" ht="12.75" customHeight="1" x14ac:dyDescent="0.2">
      <c r="A2" s="97"/>
      <c r="B2" s="98"/>
      <c r="C2" s="98"/>
      <c r="D2" s="98"/>
      <c r="E2" s="98"/>
      <c r="F2" s="98"/>
      <c r="G2" s="98"/>
      <c r="H2" s="99"/>
      <c r="I2" s="48"/>
    </row>
    <row r="3" spans="1:9" ht="11.25" customHeight="1" x14ac:dyDescent="0.2">
      <c r="A3" s="97"/>
      <c r="B3" s="98"/>
      <c r="C3" s="98"/>
      <c r="D3" s="98"/>
      <c r="E3" s="98"/>
      <c r="F3" s="98"/>
      <c r="G3" s="98"/>
      <c r="H3" s="99"/>
      <c r="I3" s="48"/>
    </row>
    <row r="4" spans="1:9" ht="12.75" customHeight="1" thickBot="1" x14ac:dyDescent="0.25">
      <c r="A4" s="100"/>
      <c r="B4" s="101"/>
      <c r="C4" s="101"/>
      <c r="D4" s="101"/>
      <c r="E4" s="101"/>
      <c r="F4" s="101"/>
      <c r="G4" s="101"/>
      <c r="H4" s="102"/>
      <c r="I4" s="48"/>
    </row>
    <row r="5" spans="1:9" ht="18.75" customHeight="1" thickBot="1" x14ac:dyDescent="0.3">
      <c r="A5" s="103" t="s">
        <v>23</v>
      </c>
      <c r="B5" s="104"/>
      <c r="C5" s="104"/>
      <c r="D5" s="104"/>
      <c r="E5" s="104"/>
      <c r="F5" s="104"/>
      <c r="G5" s="104"/>
      <c r="H5" s="105"/>
      <c r="I5" s="5"/>
    </row>
    <row r="6" spans="1:9" ht="6" customHeight="1" thickBot="1" x14ac:dyDescent="0.25">
      <c r="A6" s="3"/>
      <c r="B6" s="3"/>
      <c r="C6" s="3"/>
      <c r="D6" s="3"/>
      <c r="E6" s="3"/>
      <c r="F6" s="3"/>
      <c r="G6" s="3"/>
      <c r="H6" s="12"/>
      <c r="I6" s="3"/>
    </row>
    <row r="7" spans="1:9" ht="12.75" customHeight="1" thickBot="1" x14ac:dyDescent="0.3">
      <c r="A7" s="106" t="s">
        <v>6</v>
      </c>
      <c r="B7" s="107"/>
      <c r="C7" s="107"/>
      <c r="D7" s="107"/>
      <c r="E7" s="107"/>
      <c r="F7" s="107"/>
      <c r="G7" s="107"/>
      <c r="H7" s="108"/>
      <c r="I7" s="8"/>
    </row>
    <row r="8" spans="1:9" x14ac:dyDescent="0.2">
      <c r="A8" s="113" t="s">
        <v>92</v>
      </c>
      <c r="B8" s="114"/>
      <c r="C8" s="109"/>
      <c r="D8" s="110"/>
      <c r="E8" s="110"/>
      <c r="F8" s="110"/>
      <c r="G8" s="111"/>
      <c r="H8" s="112"/>
      <c r="I8" s="1"/>
    </row>
    <row r="9" spans="1:9" ht="11.25" customHeight="1" x14ac:dyDescent="0.2">
      <c r="A9" s="139" t="s">
        <v>0</v>
      </c>
      <c r="B9" s="140"/>
      <c r="C9" s="136"/>
      <c r="D9" s="137"/>
      <c r="E9" s="137"/>
      <c r="F9" s="137"/>
      <c r="G9" s="137"/>
      <c r="H9" s="138"/>
      <c r="I9" s="1"/>
    </row>
    <row r="10" spans="1:9" x14ac:dyDescent="0.2">
      <c r="A10" s="139" t="s">
        <v>1</v>
      </c>
      <c r="B10" s="140"/>
      <c r="C10" s="141"/>
      <c r="D10" s="142"/>
      <c r="E10" s="142"/>
      <c r="F10" s="143"/>
      <c r="G10" s="143"/>
      <c r="H10" s="144"/>
    </row>
    <row r="11" spans="1:9" x14ac:dyDescent="0.2">
      <c r="A11" s="130" t="s">
        <v>3</v>
      </c>
      <c r="B11" s="131"/>
      <c r="C11" s="132"/>
      <c r="D11" s="133"/>
      <c r="E11" s="133"/>
      <c r="F11" s="133"/>
      <c r="G11" s="134"/>
      <c r="H11" s="135"/>
      <c r="I11" s="1"/>
    </row>
    <row r="12" spans="1:9" ht="13.5" customHeight="1" thickBot="1" x14ac:dyDescent="0.25">
      <c r="A12" s="157" t="s">
        <v>4</v>
      </c>
      <c r="B12" s="158"/>
      <c r="C12" s="145" t="s">
        <v>49</v>
      </c>
      <c r="D12" s="146"/>
      <c r="E12" s="29" t="s">
        <v>27</v>
      </c>
      <c r="F12" s="28"/>
      <c r="G12" s="28"/>
      <c r="H12" s="27"/>
      <c r="I12" s="6"/>
    </row>
    <row r="13" spans="1:9" ht="6" customHeight="1" thickBot="1" x14ac:dyDescent="0.25">
      <c r="A13" s="2"/>
      <c r="B13" s="2"/>
      <c r="C13" s="7"/>
      <c r="D13" s="6"/>
      <c r="E13" s="6"/>
      <c r="F13" s="6"/>
      <c r="G13" s="6"/>
      <c r="H13" s="13"/>
      <c r="I13" s="6"/>
    </row>
    <row r="14" spans="1:9" ht="15.95" customHeight="1" thickBot="1" x14ac:dyDescent="0.25">
      <c r="A14" s="147" t="s">
        <v>7</v>
      </c>
      <c r="B14" s="148"/>
      <c r="C14" s="148"/>
      <c r="D14" s="148"/>
      <c r="E14" s="148"/>
      <c r="F14" s="148"/>
      <c r="G14" s="148"/>
      <c r="H14" s="149"/>
      <c r="I14" s="9"/>
    </row>
    <row r="15" spans="1:9" ht="13.5" thickBot="1" x14ac:dyDescent="0.25">
      <c r="A15" s="150" t="s">
        <v>15</v>
      </c>
      <c r="B15" s="151"/>
      <c r="C15" s="154" t="s">
        <v>5</v>
      </c>
      <c r="D15" s="155"/>
      <c r="E15" s="155"/>
      <c r="F15" s="155"/>
      <c r="G15" s="155"/>
      <c r="H15" s="156"/>
      <c r="I15" s="10"/>
    </row>
    <row r="16" spans="1:9" ht="13.5" thickBot="1" x14ac:dyDescent="0.25">
      <c r="A16" s="152"/>
      <c r="B16" s="153"/>
      <c r="C16" s="20" t="s">
        <v>2</v>
      </c>
      <c r="D16" s="43">
        <v>4</v>
      </c>
      <c r="E16" s="31">
        <v>3</v>
      </c>
      <c r="F16" s="43">
        <v>2</v>
      </c>
      <c r="G16" s="31">
        <v>1</v>
      </c>
      <c r="H16" s="31">
        <v>0</v>
      </c>
    </row>
    <row r="17" spans="1:15" ht="143.25" customHeight="1" thickBot="1" x14ac:dyDescent="0.25">
      <c r="A17" s="74" t="s">
        <v>87</v>
      </c>
      <c r="B17" s="75"/>
      <c r="C17" s="81">
        <v>4</v>
      </c>
      <c r="D17" s="88" t="s">
        <v>79</v>
      </c>
      <c r="E17" s="90" t="s">
        <v>80</v>
      </c>
      <c r="F17" s="90" t="s">
        <v>84</v>
      </c>
      <c r="G17" s="90" t="s">
        <v>83</v>
      </c>
      <c r="H17" s="128" t="s">
        <v>82</v>
      </c>
    </row>
    <row r="18" spans="1:15" ht="12.75" customHeight="1" thickBot="1" x14ac:dyDescent="0.25">
      <c r="A18" s="76"/>
      <c r="B18" s="77"/>
      <c r="C18" s="82"/>
      <c r="D18" s="89"/>
      <c r="E18" s="91"/>
      <c r="F18" s="91"/>
      <c r="G18" s="91"/>
      <c r="H18" s="129"/>
      <c r="I18" s="73" t="s">
        <v>50</v>
      </c>
    </row>
    <row r="19" spans="1:15" ht="12.75" customHeight="1" thickBot="1" x14ac:dyDescent="0.25">
      <c r="A19" s="76"/>
      <c r="B19" s="77"/>
      <c r="C19" s="83"/>
      <c r="D19" s="78" t="s">
        <v>29</v>
      </c>
      <c r="E19" s="79"/>
      <c r="F19" s="79"/>
      <c r="G19" s="80"/>
      <c r="H19" s="22">
        <v>4</v>
      </c>
      <c r="I19" s="49">
        <f>IF(H19*C17&gt;16,"Inválida",IF(H19*C17&lt;0,"Inválida",H19*C17))</f>
        <v>16</v>
      </c>
    </row>
    <row r="20" spans="1:15" ht="60" customHeight="1" thickBot="1" x14ac:dyDescent="0.25">
      <c r="A20" s="74" t="s">
        <v>47</v>
      </c>
      <c r="B20" s="75"/>
      <c r="C20" s="81">
        <v>2</v>
      </c>
      <c r="D20" s="88" t="s">
        <v>71</v>
      </c>
      <c r="E20" s="90" t="s">
        <v>11</v>
      </c>
      <c r="F20" s="90" t="s">
        <v>75</v>
      </c>
      <c r="G20" s="90" t="s">
        <v>12</v>
      </c>
      <c r="H20" s="128" t="s">
        <v>30</v>
      </c>
      <c r="J20" s="15"/>
    </row>
    <row r="21" spans="1:15" ht="14.25" customHeight="1" thickBot="1" x14ac:dyDescent="0.25">
      <c r="A21" s="76"/>
      <c r="B21" s="77"/>
      <c r="C21" s="82"/>
      <c r="D21" s="89"/>
      <c r="E21" s="91"/>
      <c r="F21" s="91"/>
      <c r="G21" s="91"/>
      <c r="H21" s="129"/>
      <c r="I21" s="73" t="s">
        <v>51</v>
      </c>
      <c r="J21" s="15"/>
    </row>
    <row r="22" spans="1:15" ht="12.75" customHeight="1" thickBot="1" x14ac:dyDescent="0.25">
      <c r="A22" s="76"/>
      <c r="B22" s="77"/>
      <c r="C22" s="83"/>
      <c r="D22" s="78" t="s">
        <v>29</v>
      </c>
      <c r="E22" s="79"/>
      <c r="F22" s="79"/>
      <c r="G22" s="80"/>
      <c r="H22" s="22">
        <v>4</v>
      </c>
      <c r="I22" s="49">
        <f>IF(C20*H22&gt;8,"Inválida",IF(C20*H22&lt;0,"Inválida",C20*H22))</f>
        <v>8</v>
      </c>
    </row>
    <row r="23" spans="1:15" ht="114" customHeight="1" thickBot="1" x14ac:dyDescent="0.25">
      <c r="A23" s="74" t="s">
        <v>32</v>
      </c>
      <c r="B23" s="75"/>
      <c r="C23" s="81">
        <v>2</v>
      </c>
      <c r="D23" s="88" t="s">
        <v>42</v>
      </c>
      <c r="E23" s="90" t="s">
        <v>43</v>
      </c>
      <c r="F23" s="90" t="s">
        <v>44</v>
      </c>
      <c r="G23" s="90" t="s">
        <v>45</v>
      </c>
      <c r="H23" s="128" t="s">
        <v>31</v>
      </c>
      <c r="J23" s="16"/>
      <c r="K23" s="16"/>
      <c r="L23" s="4"/>
      <c r="M23" s="4"/>
      <c r="N23" s="4"/>
      <c r="O23" s="4"/>
    </row>
    <row r="24" spans="1:15" ht="12.75" customHeight="1" thickBot="1" x14ac:dyDescent="0.25">
      <c r="A24" s="76"/>
      <c r="B24" s="77"/>
      <c r="C24" s="82"/>
      <c r="D24" s="89"/>
      <c r="E24" s="91"/>
      <c r="F24" s="91"/>
      <c r="G24" s="91"/>
      <c r="H24" s="129"/>
      <c r="I24" s="73" t="s">
        <v>52</v>
      </c>
      <c r="J24" s="16"/>
      <c r="K24" s="16"/>
      <c r="L24" s="4"/>
      <c r="M24" s="4"/>
      <c r="N24" s="4"/>
      <c r="O24" s="4"/>
    </row>
    <row r="25" spans="1:15" ht="12.75" customHeight="1" thickBot="1" x14ac:dyDescent="0.25">
      <c r="A25" s="76"/>
      <c r="B25" s="77"/>
      <c r="C25" s="83"/>
      <c r="D25" s="78" t="s">
        <v>29</v>
      </c>
      <c r="E25" s="79"/>
      <c r="F25" s="79"/>
      <c r="G25" s="80"/>
      <c r="H25" s="22">
        <v>4</v>
      </c>
      <c r="I25" s="49">
        <f>IF(H25*C23&gt;8,"Inválida",IF(H25*C23&lt;0,"Inválida",H25*C23))</f>
        <v>8</v>
      </c>
      <c r="J25" s="4"/>
      <c r="K25" s="4"/>
      <c r="L25" s="4"/>
      <c r="M25" s="4"/>
      <c r="N25" s="4"/>
      <c r="O25" s="4"/>
    </row>
    <row r="26" spans="1:15" ht="71.25" customHeight="1" thickBot="1" x14ac:dyDescent="0.25">
      <c r="A26" s="74" t="s">
        <v>26</v>
      </c>
      <c r="B26" s="75"/>
      <c r="C26" s="81">
        <v>1</v>
      </c>
      <c r="D26" s="88" t="s">
        <v>72</v>
      </c>
      <c r="E26" s="90" t="s">
        <v>46</v>
      </c>
      <c r="F26" s="90" t="s">
        <v>13</v>
      </c>
      <c r="G26" s="90" t="s">
        <v>14</v>
      </c>
      <c r="H26" s="128" t="s">
        <v>33</v>
      </c>
      <c r="J26" s="4"/>
      <c r="K26" s="4"/>
      <c r="L26" s="4"/>
      <c r="M26" s="4"/>
      <c r="N26" s="4"/>
      <c r="O26" s="4"/>
    </row>
    <row r="27" spans="1:15" ht="12.75" customHeight="1" thickBot="1" x14ac:dyDescent="0.25">
      <c r="A27" s="76"/>
      <c r="B27" s="77"/>
      <c r="C27" s="82"/>
      <c r="D27" s="89"/>
      <c r="E27" s="91"/>
      <c r="F27" s="91"/>
      <c r="G27" s="91"/>
      <c r="H27" s="129"/>
      <c r="I27" s="73" t="s">
        <v>53</v>
      </c>
      <c r="J27" s="4"/>
      <c r="K27" s="4"/>
      <c r="L27" s="4"/>
      <c r="M27" s="4"/>
      <c r="N27" s="4"/>
      <c r="O27" s="4"/>
    </row>
    <row r="28" spans="1:15" ht="12.75" customHeight="1" thickBot="1" x14ac:dyDescent="0.25">
      <c r="A28" s="76"/>
      <c r="B28" s="77"/>
      <c r="C28" s="83"/>
      <c r="D28" s="78" t="s">
        <v>29</v>
      </c>
      <c r="E28" s="79"/>
      <c r="F28" s="79"/>
      <c r="G28" s="80"/>
      <c r="H28" s="22">
        <v>4</v>
      </c>
      <c r="I28" s="49">
        <f>IF(H28*C26&gt;4,"Inválida",IF(H28*C26&lt;0,"Inválida",H28*C26))</f>
        <v>4</v>
      </c>
      <c r="J28" s="4"/>
      <c r="K28" s="4"/>
      <c r="L28" s="4"/>
      <c r="M28" s="4"/>
      <c r="N28" s="4"/>
      <c r="O28" s="4"/>
    </row>
    <row r="29" spans="1:15" ht="81" customHeight="1" thickBot="1" x14ac:dyDescent="0.25">
      <c r="A29" s="126" t="s">
        <v>69</v>
      </c>
      <c r="B29" s="127"/>
      <c r="C29" s="81">
        <v>3</v>
      </c>
      <c r="D29" s="88" t="s">
        <v>70</v>
      </c>
      <c r="E29" s="90" t="s">
        <v>77</v>
      </c>
      <c r="F29" s="90" t="s">
        <v>78</v>
      </c>
      <c r="G29" s="90" t="s">
        <v>73</v>
      </c>
      <c r="H29" s="128" t="s">
        <v>74</v>
      </c>
      <c r="J29" s="16"/>
      <c r="K29" s="16"/>
      <c r="L29" s="4"/>
      <c r="M29" s="4"/>
      <c r="N29" s="4"/>
      <c r="O29" s="4"/>
    </row>
    <row r="30" spans="1:15" ht="13.5" thickBot="1" x14ac:dyDescent="0.25">
      <c r="A30" s="126"/>
      <c r="B30" s="127"/>
      <c r="C30" s="82"/>
      <c r="D30" s="89"/>
      <c r="E30" s="91"/>
      <c r="F30" s="91"/>
      <c r="G30" s="91"/>
      <c r="H30" s="129"/>
      <c r="I30" s="73" t="s">
        <v>54</v>
      </c>
      <c r="J30" s="16"/>
      <c r="K30" s="16"/>
      <c r="L30" s="4"/>
      <c r="M30" s="4"/>
      <c r="N30" s="4"/>
      <c r="O30" s="4"/>
    </row>
    <row r="31" spans="1:15" ht="12.75" customHeight="1" thickBot="1" x14ac:dyDescent="0.25">
      <c r="A31" s="126"/>
      <c r="B31" s="127"/>
      <c r="C31" s="83"/>
      <c r="D31" s="78" t="s">
        <v>29</v>
      </c>
      <c r="E31" s="79"/>
      <c r="F31" s="79"/>
      <c r="G31" s="80"/>
      <c r="H31" s="22">
        <v>4</v>
      </c>
      <c r="I31" s="49">
        <f>IF(H31*C29&gt;12,"Inválida",IF(H31*C29&lt;0,"Inválida",H31*C29))</f>
        <v>12</v>
      </c>
      <c r="J31" s="11"/>
    </row>
    <row r="32" spans="1:15" ht="46.5" customHeight="1" thickBot="1" x14ac:dyDescent="0.25">
      <c r="A32" s="126" t="s">
        <v>34</v>
      </c>
      <c r="B32" s="127"/>
      <c r="C32" s="81">
        <v>1</v>
      </c>
      <c r="D32" s="84" t="s">
        <v>55</v>
      </c>
      <c r="E32" s="86" t="s">
        <v>56</v>
      </c>
      <c r="F32" s="86" t="s">
        <v>57</v>
      </c>
      <c r="G32" s="92" t="s">
        <v>35</v>
      </c>
      <c r="H32" s="159" t="s">
        <v>88</v>
      </c>
    </row>
    <row r="33" spans="1:9" ht="12.95" customHeight="1" thickBot="1" x14ac:dyDescent="0.25">
      <c r="A33" s="126"/>
      <c r="B33" s="127"/>
      <c r="C33" s="82"/>
      <c r="D33" s="85"/>
      <c r="E33" s="87"/>
      <c r="F33" s="87"/>
      <c r="G33" s="93"/>
      <c r="H33" s="160"/>
      <c r="I33" s="73" t="s">
        <v>60</v>
      </c>
    </row>
    <row r="34" spans="1:9" ht="12.95" customHeight="1" thickBot="1" x14ac:dyDescent="0.25">
      <c r="A34" s="126"/>
      <c r="B34" s="127"/>
      <c r="C34" s="83"/>
      <c r="D34" s="78" t="s">
        <v>28</v>
      </c>
      <c r="E34" s="79"/>
      <c r="F34" s="79"/>
      <c r="G34" s="80"/>
      <c r="H34" s="22">
        <v>4</v>
      </c>
      <c r="I34" s="49">
        <f>IF(H34*C32&gt;4,"Inválida",IF(H34*C32&lt;0,"Inválida",H34*C32))</f>
        <v>4</v>
      </c>
    </row>
    <row r="35" spans="1:9" ht="44.25" customHeight="1" thickBot="1" x14ac:dyDescent="0.25">
      <c r="A35" s="74" t="s">
        <v>81</v>
      </c>
      <c r="B35" s="75"/>
      <c r="C35" s="81">
        <v>1</v>
      </c>
      <c r="D35" s="84" t="s">
        <v>58</v>
      </c>
      <c r="E35" s="86" t="s">
        <v>59</v>
      </c>
      <c r="F35" s="86" t="s">
        <v>37</v>
      </c>
      <c r="G35" s="92" t="s">
        <v>36</v>
      </c>
      <c r="H35" s="159" t="s">
        <v>89</v>
      </c>
    </row>
    <row r="36" spans="1:9" ht="12.95" customHeight="1" thickBot="1" x14ac:dyDescent="0.25">
      <c r="A36" s="76"/>
      <c r="B36" s="77"/>
      <c r="C36" s="82"/>
      <c r="D36" s="85"/>
      <c r="E36" s="87"/>
      <c r="F36" s="87"/>
      <c r="G36" s="93"/>
      <c r="H36" s="160"/>
      <c r="I36" s="73" t="s">
        <v>61</v>
      </c>
    </row>
    <row r="37" spans="1:9" ht="12.95" customHeight="1" thickBot="1" x14ac:dyDescent="0.25">
      <c r="A37" s="76"/>
      <c r="B37" s="77"/>
      <c r="C37" s="83"/>
      <c r="D37" s="78" t="s">
        <v>28</v>
      </c>
      <c r="E37" s="79"/>
      <c r="F37" s="79"/>
      <c r="G37" s="80"/>
      <c r="H37" s="22">
        <v>4</v>
      </c>
      <c r="I37" s="49">
        <f>IF(H37*C35&gt;4,"Inválida",IF(H37*C35&lt;0,"Inválida",H37*C35))</f>
        <v>4</v>
      </c>
    </row>
    <row r="38" spans="1:9" ht="114" customHeight="1" thickBot="1" x14ac:dyDescent="0.25">
      <c r="A38" s="74" t="s">
        <v>85</v>
      </c>
      <c r="B38" s="75"/>
      <c r="C38" s="81">
        <v>3</v>
      </c>
      <c r="D38" s="88" t="s">
        <v>48</v>
      </c>
      <c r="E38" s="90" t="s">
        <v>41</v>
      </c>
      <c r="F38" s="90" t="s">
        <v>40</v>
      </c>
      <c r="G38" s="86" t="s">
        <v>39</v>
      </c>
      <c r="H38" s="128" t="s">
        <v>38</v>
      </c>
    </row>
    <row r="39" spans="1:9" ht="12.95" customHeight="1" thickBot="1" x14ac:dyDescent="0.25">
      <c r="A39" s="76"/>
      <c r="B39" s="77"/>
      <c r="C39" s="82"/>
      <c r="D39" s="89"/>
      <c r="E39" s="91"/>
      <c r="F39" s="91"/>
      <c r="G39" s="87"/>
      <c r="H39" s="129"/>
      <c r="I39" s="73" t="s">
        <v>62</v>
      </c>
    </row>
    <row r="40" spans="1:9" ht="12.95" customHeight="1" thickBot="1" x14ac:dyDescent="0.25">
      <c r="A40" s="76"/>
      <c r="B40" s="77"/>
      <c r="C40" s="83"/>
      <c r="D40" s="78" t="s">
        <v>28</v>
      </c>
      <c r="E40" s="79"/>
      <c r="F40" s="79"/>
      <c r="G40" s="80"/>
      <c r="H40" s="22">
        <v>4</v>
      </c>
      <c r="I40" s="49">
        <f>IF(H40*C38&gt;12,"Inválida",IF(H40*C38&lt;0,"Inválida",H40*C38))</f>
        <v>12</v>
      </c>
    </row>
    <row r="41" spans="1:9" ht="21.75" customHeight="1" thickBot="1" x14ac:dyDescent="0.25">
      <c r="A41" s="74" t="s">
        <v>86</v>
      </c>
      <c r="B41" s="75"/>
      <c r="C41" s="81">
        <v>4</v>
      </c>
      <c r="D41" s="166" t="s">
        <v>76</v>
      </c>
      <c r="E41" s="167"/>
      <c r="F41" s="167"/>
      <c r="G41" s="167"/>
      <c r="H41" s="168"/>
    </row>
    <row r="42" spans="1:9" ht="12.95" customHeight="1" thickBot="1" x14ac:dyDescent="0.25">
      <c r="A42" s="76"/>
      <c r="B42" s="77"/>
      <c r="C42" s="82"/>
      <c r="D42" s="169"/>
      <c r="E42" s="170"/>
      <c r="F42" s="170"/>
      <c r="G42" s="170"/>
      <c r="H42" s="171"/>
      <c r="I42" s="73" t="s">
        <v>63</v>
      </c>
    </row>
    <row r="43" spans="1:9" ht="12.95" customHeight="1" thickBot="1" x14ac:dyDescent="0.25">
      <c r="A43" s="76"/>
      <c r="B43" s="77"/>
      <c r="C43" s="83"/>
      <c r="D43" s="78" t="s">
        <v>29</v>
      </c>
      <c r="E43" s="79"/>
      <c r="F43" s="79"/>
      <c r="G43" s="80"/>
      <c r="H43" s="22">
        <v>4</v>
      </c>
      <c r="I43" s="49">
        <f>IF(H43*C41&gt;16,"Inválida",IF(H43*C41&lt;0,"Inválida",H43*C41))</f>
        <v>16</v>
      </c>
    </row>
    <row r="44" spans="1:9" ht="73.5" customHeight="1" thickBot="1" x14ac:dyDescent="0.25">
      <c r="A44" s="74" t="s">
        <v>90</v>
      </c>
      <c r="B44" s="174"/>
      <c r="C44" s="81">
        <v>4</v>
      </c>
      <c r="D44" s="166" t="s">
        <v>91</v>
      </c>
      <c r="E44" s="167"/>
      <c r="F44" s="167"/>
      <c r="G44" s="167"/>
      <c r="H44" s="168"/>
    </row>
    <row r="45" spans="1:9" ht="12.95" customHeight="1" thickBot="1" x14ac:dyDescent="0.25">
      <c r="A45" s="76"/>
      <c r="B45" s="175"/>
      <c r="C45" s="82"/>
      <c r="D45" s="169"/>
      <c r="E45" s="170"/>
      <c r="F45" s="170"/>
      <c r="G45" s="170"/>
      <c r="H45" s="171"/>
      <c r="I45" s="73" t="s">
        <v>64</v>
      </c>
    </row>
    <row r="46" spans="1:9" ht="15.75" customHeight="1" thickBot="1" x14ac:dyDescent="0.25">
      <c r="A46" s="176"/>
      <c r="B46" s="177"/>
      <c r="C46" s="83"/>
      <c r="D46" s="78" t="s">
        <v>29</v>
      </c>
      <c r="E46" s="79"/>
      <c r="F46" s="79"/>
      <c r="G46" s="80"/>
      <c r="H46" s="22">
        <v>4</v>
      </c>
      <c r="I46" s="49">
        <f>IF(H46*C44&gt;16,"Inválida",IF(H46*C44&lt;0,"Inválida",H46*C44))</f>
        <v>16</v>
      </c>
    </row>
    <row r="47" spans="1:9" ht="6" customHeight="1" thickBot="1" x14ac:dyDescent="0.25">
      <c r="A47" s="53"/>
      <c r="B47" s="54"/>
      <c r="C47" s="54"/>
      <c r="D47" s="54"/>
      <c r="E47" s="54"/>
      <c r="F47" s="54"/>
      <c r="G47" s="54"/>
      <c r="H47" s="54"/>
      <c r="I47" s="55"/>
    </row>
    <row r="48" spans="1:9" ht="14.1" customHeight="1" x14ac:dyDescent="0.2">
      <c r="A48" s="181" t="s">
        <v>67</v>
      </c>
      <c r="B48" s="182"/>
      <c r="C48" s="183"/>
      <c r="D48" s="18" t="s">
        <v>8</v>
      </c>
      <c r="E48" s="19"/>
      <c r="F48" s="17"/>
      <c r="G48" s="18"/>
      <c r="H48" s="50">
        <f>I46+I43+I40+I37+I34+I31+I28+I25+I22+I19</f>
        <v>100</v>
      </c>
    </row>
    <row r="49" spans="1:9" ht="14.1" customHeight="1" x14ac:dyDescent="0.2">
      <c r="A49" s="184"/>
      <c r="B49" s="185"/>
      <c r="C49" s="186"/>
      <c r="D49" s="191" t="s">
        <v>25</v>
      </c>
      <c r="E49" s="192"/>
      <c r="F49" s="193" t="str">
        <f>IF(H48&gt;=40,"pontuação suficiente","pontuação insuficiente")</f>
        <v>pontuação suficiente</v>
      </c>
      <c r="G49" s="193"/>
      <c r="H49" s="194"/>
    </row>
    <row r="50" spans="1:9" ht="14.1" customHeight="1" x14ac:dyDescent="0.2">
      <c r="A50" s="184"/>
      <c r="B50" s="185"/>
      <c r="C50" s="186"/>
      <c r="D50" s="190" t="s">
        <v>9</v>
      </c>
      <c r="E50" s="190"/>
      <c r="F50" s="190"/>
      <c r="G50" s="21"/>
      <c r="H50" s="51">
        <f>IF(H48&gt;40,SUM(H48*100/100),"")</f>
        <v>100</v>
      </c>
    </row>
    <row r="51" spans="1:9" ht="14.1" customHeight="1" thickBot="1" x14ac:dyDescent="0.25">
      <c r="A51" s="184"/>
      <c r="B51" s="185"/>
      <c r="C51" s="186"/>
      <c r="D51" s="178" t="s">
        <v>16</v>
      </c>
      <c r="E51" s="179"/>
      <c r="F51" s="179"/>
      <c r="G51" s="180"/>
      <c r="H51" s="52">
        <f>IF(H48&gt;40,(H50*31/100),"")</f>
        <v>31</v>
      </c>
    </row>
    <row r="52" spans="1:9" ht="6" customHeight="1" thickBot="1" x14ac:dyDescent="0.25">
      <c r="A52" s="56"/>
      <c r="B52" s="57"/>
      <c r="C52" s="57"/>
      <c r="D52" s="57"/>
      <c r="E52" s="57"/>
      <c r="F52" s="57"/>
      <c r="G52" s="57"/>
      <c r="H52" s="57"/>
      <c r="I52" s="71"/>
    </row>
    <row r="53" spans="1:9" ht="20.100000000000001" customHeight="1" x14ac:dyDescent="0.2">
      <c r="A53" s="181" t="s">
        <v>65</v>
      </c>
      <c r="B53" s="182"/>
      <c r="C53" s="183"/>
      <c r="D53" s="44" t="s">
        <v>19</v>
      </c>
      <c r="E53" s="172"/>
      <c r="F53" s="172"/>
      <c r="G53" s="172"/>
      <c r="H53" s="173"/>
      <c r="I53" s="72"/>
    </row>
    <row r="54" spans="1:9" ht="17.25" customHeight="1" x14ac:dyDescent="0.2">
      <c r="A54" s="184"/>
      <c r="B54" s="185"/>
      <c r="C54" s="186"/>
      <c r="D54" s="195" t="s">
        <v>66</v>
      </c>
      <c r="E54" s="196"/>
      <c r="F54" s="196"/>
      <c r="G54" s="196"/>
      <c r="H54" s="197"/>
      <c r="I54" s="59"/>
    </row>
    <row r="55" spans="1:9" ht="20.100000000000001" customHeight="1" thickBot="1" x14ac:dyDescent="0.25">
      <c r="A55" s="184"/>
      <c r="B55" s="185"/>
      <c r="C55" s="186"/>
      <c r="D55" s="60"/>
      <c r="E55" s="115" t="s">
        <v>21</v>
      </c>
      <c r="F55" s="115"/>
      <c r="G55" s="115"/>
      <c r="H55" s="116"/>
      <c r="I55" s="61"/>
    </row>
    <row r="56" spans="1:9" ht="20.100000000000001" customHeight="1" x14ac:dyDescent="0.2">
      <c r="A56" s="184"/>
      <c r="B56" s="185"/>
      <c r="C56" s="186"/>
      <c r="D56" s="44" t="s">
        <v>20</v>
      </c>
      <c r="E56" s="45"/>
      <c r="F56" s="45"/>
      <c r="G56" s="45"/>
      <c r="H56" s="46"/>
      <c r="I56" s="40"/>
    </row>
    <row r="57" spans="1:9" ht="17.25" customHeight="1" x14ac:dyDescent="0.2">
      <c r="A57" s="184"/>
      <c r="B57" s="185"/>
      <c r="C57" s="186"/>
      <c r="D57" s="24" t="s">
        <v>68</v>
      </c>
      <c r="E57" s="62"/>
      <c r="F57" s="62"/>
      <c r="G57" s="62"/>
      <c r="H57" s="63"/>
      <c r="I57" s="25"/>
    </row>
    <row r="58" spans="1:9" ht="20.100000000000001" customHeight="1" thickBot="1" x14ac:dyDescent="0.25">
      <c r="A58" s="187"/>
      <c r="B58" s="188"/>
      <c r="C58" s="189"/>
      <c r="D58" s="60"/>
      <c r="E58" s="115" t="s">
        <v>22</v>
      </c>
      <c r="F58" s="115"/>
      <c r="G58" s="115"/>
      <c r="H58" s="116"/>
      <c r="I58" s="64"/>
    </row>
    <row r="59" spans="1:9" ht="6.75" customHeight="1" thickBot="1" x14ac:dyDescent="0.25">
      <c r="A59" s="65"/>
      <c r="B59" s="65"/>
      <c r="C59" s="7"/>
      <c r="D59" s="66"/>
      <c r="E59" s="66"/>
      <c r="F59" s="66"/>
      <c r="G59" s="66"/>
      <c r="H59" s="67"/>
      <c r="I59" s="66"/>
    </row>
    <row r="60" spans="1:9" ht="41.25" customHeight="1" x14ac:dyDescent="0.2">
      <c r="A60" s="117" t="s">
        <v>24</v>
      </c>
      <c r="B60" s="118"/>
      <c r="C60" s="118"/>
      <c r="D60" s="118"/>
      <c r="E60" s="118"/>
      <c r="F60" s="118"/>
      <c r="G60" s="118"/>
      <c r="H60" s="119"/>
      <c r="I60" s="58"/>
    </row>
    <row r="61" spans="1:9" s="23" customFormat="1" ht="15" customHeight="1" thickBot="1" x14ac:dyDescent="0.25">
      <c r="A61" s="120"/>
      <c r="B61" s="121"/>
      <c r="C61" s="121"/>
      <c r="D61" s="121"/>
      <c r="E61" s="121"/>
      <c r="F61" s="121"/>
      <c r="G61" s="121"/>
      <c r="H61" s="122"/>
      <c r="I61" s="58"/>
    </row>
    <row r="62" spans="1:9" s="23" customFormat="1" ht="18" customHeight="1" x14ac:dyDescent="0.2">
      <c r="A62" s="123" t="s">
        <v>10</v>
      </c>
      <c r="B62" s="124"/>
      <c r="C62" s="124"/>
      <c r="D62" s="124"/>
      <c r="E62" s="124"/>
      <c r="F62" s="124"/>
      <c r="G62" s="124"/>
      <c r="H62" s="125"/>
      <c r="I62" s="47"/>
    </row>
    <row r="63" spans="1:9" s="23" customFormat="1" ht="6.75" customHeight="1" x14ac:dyDescent="0.2">
      <c r="A63" s="68"/>
      <c r="B63" s="40"/>
      <c r="C63" s="41"/>
      <c r="D63" s="41"/>
      <c r="E63" s="41"/>
      <c r="F63" s="40"/>
      <c r="G63" s="40"/>
      <c r="H63" s="69"/>
      <c r="I63" s="47"/>
    </row>
    <row r="64" spans="1:9" s="23" customFormat="1" x14ac:dyDescent="0.2">
      <c r="A64" s="161" t="s">
        <v>17</v>
      </c>
      <c r="B64" s="162"/>
      <c r="C64" s="162"/>
      <c r="D64" s="162"/>
      <c r="E64" s="162"/>
      <c r="F64" s="162"/>
      <c r="G64" s="162"/>
      <c r="H64" s="163"/>
      <c r="I64" s="40"/>
    </row>
    <row r="65" spans="1:9" s="23" customFormat="1" x14ac:dyDescent="0.2">
      <c r="A65" s="68"/>
      <c r="B65" s="40"/>
      <c r="C65" s="40"/>
      <c r="D65" s="164" t="s">
        <v>18</v>
      </c>
      <c r="E65" s="164"/>
      <c r="F65" s="164"/>
      <c r="G65" s="164"/>
      <c r="H65" s="165"/>
      <c r="I65" s="40"/>
    </row>
    <row r="66" spans="1:9" s="23" customFormat="1" ht="7.5" customHeight="1" thickBot="1" x14ac:dyDescent="0.25">
      <c r="A66" s="42"/>
      <c r="B66" s="26"/>
      <c r="C66" s="26"/>
      <c r="D66" s="26"/>
      <c r="E66" s="26"/>
      <c r="F66" s="26"/>
      <c r="G66" s="26"/>
      <c r="H66" s="70"/>
      <c r="I66" s="40"/>
    </row>
    <row r="68" spans="1:9" x14ac:dyDescent="0.2">
      <c r="C68" s="4"/>
      <c r="D68" s="4"/>
    </row>
    <row r="69" spans="1:9" x14ac:dyDescent="0.2">
      <c r="A69" s="32"/>
      <c r="B69" s="33"/>
      <c r="C69" s="4"/>
      <c r="D69" s="4"/>
      <c r="E69" s="4"/>
    </row>
    <row r="70" spans="1:9" x14ac:dyDescent="0.2">
      <c r="A70" s="32"/>
      <c r="B70" s="33"/>
      <c r="C70" s="4"/>
      <c r="D70" s="4"/>
      <c r="E70" s="4"/>
    </row>
    <row r="71" spans="1:9" x14ac:dyDescent="0.2">
      <c r="A71" s="34"/>
      <c r="B71" s="33"/>
      <c r="C71" s="4"/>
      <c r="D71" s="4"/>
      <c r="E71" s="4"/>
    </row>
    <row r="72" spans="1:9" x14ac:dyDescent="0.2">
      <c r="A72" s="32"/>
      <c r="B72" s="33"/>
      <c r="C72" s="4"/>
      <c r="D72" s="4"/>
      <c r="E72" s="4"/>
    </row>
    <row r="73" spans="1:9" x14ac:dyDescent="0.2">
      <c r="A73" s="32"/>
      <c r="B73" s="33"/>
      <c r="C73" s="4"/>
      <c r="D73" s="4"/>
      <c r="E73" s="4"/>
    </row>
    <row r="74" spans="1:9" x14ac:dyDescent="0.2">
      <c r="A74" s="32"/>
      <c r="B74" s="33"/>
      <c r="C74" s="4"/>
      <c r="D74" s="4"/>
      <c r="E74" s="4"/>
    </row>
    <row r="75" spans="1:9" x14ac:dyDescent="0.2">
      <c r="A75" s="32"/>
      <c r="B75" s="33"/>
      <c r="C75" s="4"/>
      <c r="D75" s="4"/>
      <c r="E75" s="4"/>
    </row>
    <row r="76" spans="1:9" x14ac:dyDescent="0.2">
      <c r="A76" s="32"/>
      <c r="B76" s="33"/>
      <c r="C76" s="4"/>
      <c r="D76" s="4"/>
      <c r="E76" s="4"/>
    </row>
    <row r="77" spans="1:9" x14ac:dyDescent="0.2">
      <c r="A77" s="32"/>
      <c r="B77" s="33"/>
      <c r="C77" s="4"/>
      <c r="D77" s="4"/>
      <c r="E77" s="4"/>
    </row>
    <row r="78" spans="1:9" x14ac:dyDescent="0.2">
      <c r="A78" s="30"/>
      <c r="B78" s="33"/>
      <c r="C78" s="4"/>
      <c r="D78" s="4"/>
      <c r="E78" s="4"/>
    </row>
    <row r="79" spans="1:9" x14ac:dyDescent="0.2">
      <c r="A79" s="35"/>
      <c r="B79" s="36"/>
      <c r="C79" s="4"/>
      <c r="D79" s="4"/>
      <c r="E79" s="4"/>
    </row>
    <row r="80" spans="1:9" ht="15" x14ac:dyDescent="0.25">
      <c r="A80" s="37"/>
      <c r="B80" s="33"/>
      <c r="C80" s="4"/>
      <c r="D80" s="4"/>
      <c r="E80" s="4"/>
    </row>
    <row r="81" spans="1:5" x14ac:dyDescent="0.2">
      <c r="A81" s="32"/>
      <c r="B81" s="33"/>
      <c r="C81" s="4"/>
      <c r="D81" s="4"/>
      <c r="E81" s="4"/>
    </row>
    <row r="82" spans="1:5" x14ac:dyDescent="0.2">
      <c r="A82" s="30"/>
      <c r="B82" s="33"/>
      <c r="C82" s="4"/>
      <c r="D82" s="4"/>
      <c r="E82" s="4"/>
    </row>
    <row r="83" spans="1:5" x14ac:dyDescent="0.2">
      <c r="A83" s="38"/>
      <c r="B83" s="33"/>
      <c r="C83" s="4"/>
      <c r="D83" s="4"/>
      <c r="E83" s="4"/>
    </row>
    <row r="84" spans="1:5" x14ac:dyDescent="0.2">
      <c r="A84" s="32"/>
      <c r="B84" s="33"/>
      <c r="C84" s="4"/>
      <c r="D84" s="4"/>
      <c r="E84" s="4"/>
    </row>
    <row r="85" spans="1:5" x14ac:dyDescent="0.2">
      <c r="A85" s="32"/>
      <c r="B85" s="39"/>
      <c r="C85" s="4"/>
      <c r="D85" s="4"/>
      <c r="E85" s="4"/>
    </row>
    <row r="86" spans="1:5" x14ac:dyDescent="0.2">
      <c r="A86" s="32"/>
      <c r="B86" s="33"/>
      <c r="C86" s="4"/>
      <c r="D86" s="4"/>
      <c r="E86" s="4"/>
    </row>
    <row r="87" spans="1:5" x14ac:dyDescent="0.2">
      <c r="A87" s="4"/>
      <c r="B87" s="4"/>
      <c r="C87" s="4"/>
      <c r="D87" s="4"/>
      <c r="E87" s="4"/>
    </row>
    <row r="88" spans="1:5" x14ac:dyDescent="0.2">
      <c r="A88" s="4"/>
      <c r="B88" s="4"/>
      <c r="C88" s="4"/>
      <c r="D88" s="4"/>
      <c r="E88" s="4"/>
    </row>
  </sheetData>
  <sheetProtection selectLockedCells="1"/>
  <mergeCells count="103">
    <mergeCell ref="H26:H27"/>
    <mergeCell ref="H38:H39"/>
    <mergeCell ref="H29:H30"/>
    <mergeCell ref="D32:D33"/>
    <mergeCell ref="E32:E33"/>
    <mergeCell ref="F32:F33"/>
    <mergeCell ref="H32:H33"/>
    <mergeCell ref="A64:H64"/>
    <mergeCell ref="D65:H65"/>
    <mergeCell ref="D41:H42"/>
    <mergeCell ref="D44:H45"/>
    <mergeCell ref="E53:H53"/>
    <mergeCell ref="A44:B46"/>
    <mergeCell ref="D46:G46"/>
    <mergeCell ref="C44:C46"/>
    <mergeCell ref="D51:G51"/>
    <mergeCell ref="A53:C58"/>
    <mergeCell ref="D50:F50"/>
    <mergeCell ref="A48:C51"/>
    <mergeCell ref="D49:E49"/>
    <mergeCell ref="F49:H49"/>
    <mergeCell ref="D54:H54"/>
    <mergeCell ref="E55:H55"/>
    <mergeCell ref="H35:H36"/>
    <mergeCell ref="G32:G33"/>
    <mergeCell ref="G29:G30"/>
    <mergeCell ref="C12:D12"/>
    <mergeCell ref="D19:G19"/>
    <mergeCell ref="D22:G22"/>
    <mergeCell ref="C35:C37"/>
    <mergeCell ref="A14:H14"/>
    <mergeCell ref="C20:C22"/>
    <mergeCell ref="C17:C19"/>
    <mergeCell ref="A15:B16"/>
    <mergeCell ref="C15:H15"/>
    <mergeCell ref="A20:B22"/>
    <mergeCell ref="A26:B28"/>
    <mergeCell ref="A17:B19"/>
    <mergeCell ref="C26:C28"/>
    <mergeCell ref="A12:B12"/>
    <mergeCell ref="D17:D18"/>
    <mergeCell ref="E17:E18"/>
    <mergeCell ref="F17:F18"/>
    <mergeCell ref="H17:H18"/>
    <mergeCell ref="D20:D21"/>
    <mergeCell ref="E20:E21"/>
    <mergeCell ref="F20:F21"/>
    <mergeCell ref="H20:H21"/>
    <mergeCell ref="G17:G18"/>
    <mergeCell ref="H23:H24"/>
    <mergeCell ref="A11:B11"/>
    <mergeCell ref="C11:H11"/>
    <mergeCell ref="C9:H9"/>
    <mergeCell ref="A9:B9"/>
    <mergeCell ref="C10:E10"/>
    <mergeCell ref="F10:H10"/>
    <mergeCell ref="A10:B10"/>
    <mergeCell ref="G20:G21"/>
    <mergeCell ref="A1:H4"/>
    <mergeCell ref="A5:H5"/>
    <mergeCell ref="A7:H7"/>
    <mergeCell ref="C8:H8"/>
    <mergeCell ref="A8:B8"/>
    <mergeCell ref="E58:H58"/>
    <mergeCell ref="A60:H61"/>
    <mergeCell ref="A62:H62"/>
    <mergeCell ref="D31:G31"/>
    <mergeCell ref="C29:C31"/>
    <mergeCell ref="A32:B34"/>
    <mergeCell ref="D34:G34"/>
    <mergeCell ref="C32:C34"/>
    <mergeCell ref="A29:B31"/>
    <mergeCell ref="D29:D30"/>
    <mergeCell ref="E29:E30"/>
    <mergeCell ref="F29:F30"/>
    <mergeCell ref="A35:B37"/>
    <mergeCell ref="D37:G37"/>
    <mergeCell ref="A38:B40"/>
    <mergeCell ref="D40:G40"/>
    <mergeCell ref="A23:B25"/>
    <mergeCell ref="D25:G25"/>
    <mergeCell ref="C23:C25"/>
    <mergeCell ref="D28:G28"/>
    <mergeCell ref="D23:D24"/>
    <mergeCell ref="E23:E24"/>
    <mergeCell ref="F23:F24"/>
    <mergeCell ref="G23:G24"/>
    <mergeCell ref="G26:G27"/>
    <mergeCell ref="D26:D27"/>
    <mergeCell ref="E26:E27"/>
    <mergeCell ref="F26:F27"/>
    <mergeCell ref="A41:B43"/>
    <mergeCell ref="D43:G43"/>
    <mergeCell ref="C38:C40"/>
    <mergeCell ref="C41:C43"/>
    <mergeCell ref="D35:D36"/>
    <mergeCell ref="E35:E36"/>
    <mergeCell ref="F35:F36"/>
    <mergeCell ref="D38:D39"/>
    <mergeCell ref="E38:E39"/>
    <mergeCell ref="F38:F39"/>
    <mergeCell ref="G38:G39"/>
    <mergeCell ref="G35:G36"/>
  </mergeCells>
  <phoneticPr fontId="0" type="noConversion"/>
  <dataValidations disablePrompts="1" count="1">
    <dataValidation type="list" allowBlank="1" showInputMessage="1" showErrorMessage="1" sqref="C9:H9">
      <formula1>$A$69:$A$86</formula1>
    </dataValidation>
  </dataValidations>
  <pageMargins left="0.23" right="3.937007874015748E-2" top="0.35433070866141736" bottom="0.35433070866141736" header="0.33" footer="0.31496062992125984"/>
  <pageSetup paperSize="9" scale="94" orientation="portrait" horizontalDpi="4294967295" r:id="rId1"/>
  <headerFooter alignWithMargins="0"/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</vt:lpstr>
      <vt:lpstr>'ANEXO IV'!Area_de_impressao</vt:lpstr>
      <vt:lpstr>'ANEXO IV'!Titulos_de_impressao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Jorge Tadeu Rozzante Marinonio</cp:lastModifiedBy>
  <cp:lastPrinted>2022-03-18T17:32:23Z</cp:lastPrinted>
  <dcterms:created xsi:type="dcterms:W3CDTF">2009-11-09T18:41:44Z</dcterms:created>
  <dcterms:modified xsi:type="dcterms:W3CDTF">2022-03-18T17:33:43Z</dcterms:modified>
</cp:coreProperties>
</file>