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90" windowWidth="17955" windowHeight="12060"/>
  </bookViews>
  <sheets>
    <sheet name="Culturas 2024" sheetId="6" r:id="rId1"/>
    <sheet name="Municipios 2024" sheetId="2" r:id="rId2"/>
  </sheets>
  <definedNames>
    <definedName name="_xlnm._FilterDatabase" localSheetId="0" hidden="1">'Culturas 2024'!$A$5:$G$1265</definedName>
    <definedName name="_xlnm._FilterDatabase" localSheetId="1" hidden="1">'Municipios 2024'!$A$5:$G$1265</definedName>
  </definedNames>
  <calcPr calcId="145621"/>
</workbook>
</file>

<file path=xl/calcChain.xml><?xml version="1.0" encoding="utf-8"?>
<calcChain xmlns="http://schemas.openxmlformats.org/spreadsheetml/2006/main">
  <c r="G152" i="6" l="1"/>
  <c r="G137" i="6"/>
  <c r="G97" i="6"/>
  <c r="G67" i="6"/>
  <c r="G63" i="6"/>
  <c r="G31" i="6"/>
  <c r="G27" i="6"/>
  <c r="G17" i="6"/>
  <c r="B1467" i="2" l="1"/>
  <c r="B1374" i="2"/>
  <c r="B1127" i="2" l="1"/>
  <c r="B1560" i="6"/>
  <c r="B606" i="6"/>
  <c r="B276" i="6" l="1"/>
  <c r="B241" i="6"/>
  <c r="B79" i="2"/>
  <c r="B1168" i="6" l="1"/>
  <c r="B863" i="6"/>
  <c r="B1277" i="2"/>
  <c r="B1278" i="6" l="1"/>
  <c r="B506" i="2"/>
  <c r="G1277" i="2"/>
  <c r="G956" i="2"/>
  <c r="G927" i="2"/>
  <c r="G756" i="2"/>
  <c r="G740" i="2"/>
  <c r="G730" i="2"/>
  <c r="G1374" i="2"/>
  <c r="G525" i="2"/>
  <c r="G506" i="2"/>
  <c r="D506" i="2"/>
  <c r="C506" i="2"/>
  <c r="G490" i="2"/>
  <c r="G481" i="2"/>
  <c r="G475" i="2"/>
  <c r="G459" i="2"/>
  <c r="G419" i="2"/>
  <c r="G382" i="2"/>
  <c r="G363" i="2"/>
  <c r="G350" i="2"/>
  <c r="G329" i="2"/>
  <c r="G315" i="2"/>
  <c r="G307" i="2"/>
  <c r="G296" i="2"/>
  <c r="G280" i="2"/>
  <c r="G258" i="2"/>
  <c r="G245" i="2"/>
  <c r="G230" i="2"/>
  <c r="G224" i="2"/>
  <c r="G216" i="2"/>
  <c r="G209" i="2"/>
  <c r="G204" i="2"/>
  <c r="G194" i="2"/>
  <c r="G184" i="2"/>
  <c r="G164" i="2"/>
  <c r="G151" i="2"/>
  <c r="G143" i="2"/>
  <c r="G130" i="2"/>
  <c r="G120" i="2"/>
  <c r="G107" i="2"/>
  <c r="G90" i="2"/>
  <c r="G79" i="2"/>
  <c r="G49" i="2"/>
  <c r="G33" i="2"/>
  <c r="G24" i="2"/>
  <c r="G1261" i="2"/>
  <c r="D1467" i="2"/>
  <c r="G1467" i="2"/>
  <c r="C1467" i="2"/>
  <c r="B1374" i="6"/>
  <c r="D1278" i="6"/>
  <c r="B525" i="2"/>
  <c r="B481" i="2"/>
  <c r="B475" i="2"/>
  <c r="B459" i="2"/>
  <c r="B435" i="2"/>
  <c r="B419" i="2"/>
  <c r="B400" i="2"/>
  <c r="B382" i="2"/>
  <c r="F1467" i="2" l="1"/>
  <c r="E1467" i="2"/>
  <c r="G364" i="2"/>
  <c r="G1653" i="2"/>
  <c r="D1653" i="2"/>
  <c r="C1653" i="2"/>
  <c r="B1653" i="2"/>
  <c r="G1560" i="2"/>
  <c r="D1560" i="2"/>
  <c r="C1560" i="2"/>
  <c r="B1560" i="2"/>
  <c r="D1374" i="2"/>
  <c r="C1374" i="2"/>
  <c r="F1374" i="2" l="1"/>
  <c r="F1653" i="2"/>
  <c r="F1560" i="2"/>
  <c r="E1374" i="2"/>
  <c r="E1560" i="2"/>
  <c r="E1653" i="2"/>
  <c r="F1276" i="2" l="1"/>
  <c r="E1276" i="2"/>
  <c r="F1275" i="2"/>
  <c r="E1275" i="2"/>
  <c r="F1274" i="2"/>
  <c r="E1274" i="2"/>
  <c r="F1273" i="2"/>
  <c r="E1273" i="2"/>
  <c r="F1272" i="2"/>
  <c r="E1272" i="2"/>
  <c r="C1277" i="2"/>
  <c r="D1277" i="2"/>
  <c r="F1277" i="2" l="1"/>
  <c r="E1277" i="2"/>
  <c r="G1653" i="6" l="1"/>
  <c r="D1653" i="6"/>
  <c r="C1653" i="6"/>
  <c r="B1653" i="6"/>
  <c r="G1560" i="6"/>
  <c r="D1560" i="6"/>
  <c r="C1560" i="6"/>
  <c r="F1560" i="6" s="1"/>
  <c r="G1467" i="6"/>
  <c r="D1467" i="6"/>
  <c r="C1467" i="6"/>
  <c r="B1467" i="6"/>
  <c r="G1374" i="6"/>
  <c r="D1374" i="6"/>
  <c r="C1374" i="6"/>
  <c r="E1374" i="6" s="1"/>
  <c r="G1278" i="6"/>
  <c r="C1278" i="6"/>
  <c r="F1278" i="6" s="1"/>
  <c r="F1277" i="6"/>
  <c r="E1277" i="6"/>
  <c r="F1276" i="6"/>
  <c r="E1276" i="6"/>
  <c r="F1275" i="6"/>
  <c r="E1275" i="6"/>
  <c r="F1274" i="6"/>
  <c r="E1274" i="6"/>
  <c r="F1273" i="6"/>
  <c r="E1273" i="6"/>
  <c r="F1272" i="6"/>
  <c r="E1272" i="6"/>
  <c r="G1261" i="6"/>
  <c r="D1261" i="6"/>
  <c r="C1261" i="6"/>
  <c r="B1261" i="6"/>
  <c r="F1260" i="6"/>
  <c r="E1260" i="6"/>
  <c r="G1258" i="6"/>
  <c r="D1258" i="6"/>
  <c r="C1258" i="6"/>
  <c r="B1258" i="6"/>
  <c r="F1257" i="6"/>
  <c r="E1257" i="6"/>
  <c r="F1256" i="6"/>
  <c r="E1256" i="6"/>
  <c r="F1255" i="6"/>
  <c r="E1255" i="6"/>
  <c r="F1254" i="6"/>
  <c r="E1254" i="6"/>
  <c r="F1253" i="6"/>
  <c r="E1253" i="6"/>
  <c r="F1252" i="6"/>
  <c r="E1252" i="6"/>
  <c r="F1251" i="6"/>
  <c r="E1251" i="6"/>
  <c r="F1250" i="6"/>
  <c r="E1250" i="6"/>
  <c r="F1249" i="6"/>
  <c r="E1249" i="6"/>
  <c r="G1247" i="6"/>
  <c r="D1247" i="6"/>
  <c r="C1247" i="6"/>
  <c r="B1247" i="6"/>
  <c r="F1246" i="6"/>
  <c r="E1246" i="6"/>
  <c r="F1245" i="6"/>
  <c r="E1245" i="6"/>
  <c r="F1244" i="6"/>
  <c r="E1244" i="6"/>
  <c r="F1243" i="6"/>
  <c r="E1243" i="6"/>
  <c r="F1242" i="6"/>
  <c r="E1242" i="6"/>
  <c r="F1241" i="6"/>
  <c r="E1241" i="6"/>
  <c r="F1240" i="6"/>
  <c r="E1240" i="6"/>
  <c r="F1239" i="6"/>
  <c r="E1239" i="6"/>
  <c r="F1238" i="6"/>
  <c r="E1238" i="6"/>
  <c r="F1237" i="6"/>
  <c r="E1237" i="6"/>
  <c r="F1236" i="6"/>
  <c r="E1236" i="6"/>
  <c r="F1235" i="6"/>
  <c r="E1235" i="6"/>
  <c r="F1234" i="6"/>
  <c r="E1234" i="6"/>
  <c r="F1233" i="6"/>
  <c r="E1233" i="6"/>
  <c r="F1232" i="6"/>
  <c r="E1232" i="6"/>
  <c r="F1231" i="6"/>
  <c r="E1231" i="6"/>
  <c r="F1230" i="6"/>
  <c r="E1230" i="6"/>
  <c r="F1229" i="6"/>
  <c r="E1229" i="6"/>
  <c r="F1228" i="6"/>
  <c r="E1228" i="6"/>
  <c r="F1227" i="6"/>
  <c r="E1227" i="6"/>
  <c r="G1225" i="6"/>
  <c r="D1225" i="6"/>
  <c r="C1225" i="6"/>
  <c r="B1225" i="6"/>
  <c r="F1224" i="6"/>
  <c r="E1224" i="6"/>
  <c r="F1223" i="6"/>
  <c r="E1223" i="6"/>
  <c r="F1222" i="6"/>
  <c r="E1222" i="6"/>
  <c r="F1221" i="6"/>
  <c r="E1221" i="6"/>
  <c r="F1220" i="6"/>
  <c r="E1220" i="6"/>
  <c r="F1219" i="6"/>
  <c r="E1219" i="6"/>
  <c r="F1218" i="6"/>
  <c r="E1218" i="6"/>
  <c r="G1216" i="6"/>
  <c r="D1216" i="6"/>
  <c r="C1216" i="6"/>
  <c r="B1216" i="6"/>
  <c r="F1215" i="6"/>
  <c r="E1215" i="6"/>
  <c r="G1213" i="6"/>
  <c r="D1213" i="6"/>
  <c r="C1213" i="6"/>
  <c r="B1213" i="6"/>
  <c r="F1212" i="6"/>
  <c r="E1212" i="6"/>
  <c r="F1211" i="6"/>
  <c r="E1211" i="6"/>
  <c r="F1210" i="6"/>
  <c r="E1210" i="6"/>
  <c r="F1209" i="6"/>
  <c r="E1209" i="6"/>
  <c r="F1208" i="6"/>
  <c r="E1208" i="6"/>
  <c r="F1207" i="6"/>
  <c r="E1207" i="6"/>
  <c r="F1206" i="6"/>
  <c r="E1206" i="6"/>
  <c r="F1205" i="6"/>
  <c r="E1205" i="6"/>
  <c r="F1204" i="6"/>
  <c r="E1204" i="6"/>
  <c r="F1203" i="6"/>
  <c r="E1203" i="6"/>
  <c r="G1201" i="6"/>
  <c r="D1201" i="6"/>
  <c r="C1201" i="6"/>
  <c r="B1201" i="6"/>
  <c r="F1200" i="6"/>
  <c r="E1200" i="6"/>
  <c r="F1199" i="6"/>
  <c r="E1199" i="6"/>
  <c r="F1198" i="6"/>
  <c r="E1198" i="6"/>
  <c r="F1197" i="6"/>
  <c r="E1197" i="6"/>
  <c r="F1196" i="6"/>
  <c r="E1196" i="6"/>
  <c r="F1195" i="6"/>
  <c r="E1195" i="6"/>
  <c r="F1194" i="6"/>
  <c r="E1194" i="6"/>
  <c r="F1193" i="6"/>
  <c r="E1193" i="6"/>
  <c r="F1192" i="6"/>
  <c r="E1192" i="6"/>
  <c r="F1191" i="6"/>
  <c r="E1191" i="6"/>
  <c r="G1189" i="6"/>
  <c r="D1189" i="6"/>
  <c r="C1189" i="6"/>
  <c r="F1189" i="6" s="1"/>
  <c r="B1189" i="6"/>
  <c r="F1188" i="6"/>
  <c r="E1188" i="6"/>
  <c r="F1187" i="6"/>
  <c r="E1187" i="6"/>
  <c r="F1186" i="6"/>
  <c r="E1186" i="6"/>
  <c r="F1185" i="6"/>
  <c r="E1185" i="6"/>
  <c r="F1184" i="6"/>
  <c r="E1184" i="6"/>
  <c r="F1183" i="6"/>
  <c r="E1183" i="6"/>
  <c r="F1182" i="6"/>
  <c r="E1182" i="6"/>
  <c r="F1181" i="6"/>
  <c r="E1181" i="6"/>
  <c r="F1180" i="6"/>
  <c r="E1180" i="6"/>
  <c r="F1179" i="6"/>
  <c r="E1179" i="6"/>
  <c r="F1178" i="6"/>
  <c r="E1178" i="6"/>
  <c r="F1177" i="6"/>
  <c r="E1177" i="6"/>
  <c r="F1176" i="6"/>
  <c r="E1176" i="6"/>
  <c r="G1174" i="6"/>
  <c r="D1174" i="6"/>
  <c r="C1174" i="6"/>
  <c r="B1174" i="6"/>
  <c r="F1173" i="6"/>
  <c r="E1173" i="6"/>
  <c r="F1172" i="6"/>
  <c r="E1172" i="6"/>
  <c r="F1171" i="6"/>
  <c r="E1171" i="6"/>
  <c r="D1168" i="6"/>
  <c r="C1168" i="6"/>
  <c r="G1167" i="6"/>
  <c r="E1167" i="6" s="1"/>
  <c r="F1167" i="6"/>
  <c r="F1166" i="6"/>
  <c r="E1166" i="6"/>
  <c r="F1165" i="6"/>
  <c r="E1165" i="6"/>
  <c r="F1164" i="6"/>
  <c r="E1164" i="6"/>
  <c r="F1163" i="6"/>
  <c r="E1163" i="6"/>
  <c r="F1162" i="6"/>
  <c r="E1162" i="6"/>
  <c r="F1161" i="6"/>
  <c r="E1161" i="6"/>
  <c r="F1160" i="6"/>
  <c r="E1160" i="6"/>
  <c r="F1159" i="6"/>
  <c r="E1159" i="6"/>
  <c r="F1158" i="6"/>
  <c r="E1158" i="6"/>
  <c r="F1157" i="6"/>
  <c r="E1157" i="6"/>
  <c r="F1156" i="6"/>
  <c r="E1156" i="6"/>
  <c r="F1155" i="6"/>
  <c r="E1155" i="6"/>
  <c r="F1154" i="6"/>
  <c r="E1154" i="6"/>
  <c r="F1153" i="6"/>
  <c r="E1153" i="6"/>
  <c r="F1152" i="6"/>
  <c r="E1152" i="6"/>
  <c r="F1151" i="6"/>
  <c r="E1151" i="6"/>
  <c r="F1150" i="6"/>
  <c r="E1150" i="6"/>
  <c r="F1149" i="6"/>
  <c r="E1149" i="6"/>
  <c r="G1147" i="6"/>
  <c r="E1147" i="6" s="1"/>
  <c r="F1147" i="6"/>
  <c r="F1146" i="6"/>
  <c r="E1146" i="6"/>
  <c r="F1145" i="6"/>
  <c r="E1145" i="6"/>
  <c r="F1144" i="6"/>
  <c r="E1144" i="6"/>
  <c r="F1143" i="6"/>
  <c r="E1143" i="6"/>
  <c r="F1142" i="6"/>
  <c r="E1142" i="6"/>
  <c r="F1141" i="6"/>
  <c r="E1141" i="6"/>
  <c r="G1139" i="6"/>
  <c r="E1139" i="6" s="1"/>
  <c r="F1139" i="6"/>
  <c r="F1138" i="6"/>
  <c r="E1138" i="6"/>
  <c r="G1136" i="6"/>
  <c r="E1136" i="6" s="1"/>
  <c r="F1136" i="6"/>
  <c r="F1135" i="6"/>
  <c r="E1135" i="6"/>
  <c r="F1134" i="6"/>
  <c r="E1134" i="6"/>
  <c r="F1133" i="6"/>
  <c r="E1133" i="6"/>
  <c r="F1132" i="6"/>
  <c r="E1132" i="6"/>
  <c r="F1131" i="6"/>
  <c r="E1131" i="6"/>
  <c r="F1130" i="6"/>
  <c r="E1130" i="6"/>
  <c r="G1128" i="6"/>
  <c r="E1128" i="6" s="1"/>
  <c r="F1128" i="6"/>
  <c r="F1127" i="6"/>
  <c r="E1127" i="6"/>
  <c r="F1126" i="6"/>
  <c r="E1126" i="6"/>
  <c r="F1125" i="6"/>
  <c r="E1125" i="6"/>
  <c r="F1124" i="6"/>
  <c r="E1124" i="6"/>
  <c r="F1123" i="6"/>
  <c r="E1123" i="6"/>
  <c r="F1122" i="6"/>
  <c r="E1122" i="6"/>
  <c r="F1121" i="6"/>
  <c r="E1121" i="6"/>
  <c r="F1120" i="6"/>
  <c r="E1120" i="6"/>
  <c r="F1119" i="6"/>
  <c r="E1119" i="6"/>
  <c r="F1118" i="6"/>
  <c r="E1118" i="6"/>
  <c r="F1117" i="6"/>
  <c r="E1117" i="6"/>
  <c r="F1116" i="6"/>
  <c r="E1116" i="6"/>
  <c r="F1115" i="6"/>
  <c r="E1115" i="6"/>
  <c r="F1114" i="6"/>
  <c r="E1114" i="6"/>
  <c r="F1113" i="6"/>
  <c r="E1113" i="6"/>
  <c r="F1112" i="6"/>
  <c r="E1112" i="6"/>
  <c r="F1111" i="6"/>
  <c r="E1111" i="6"/>
  <c r="F1110" i="6"/>
  <c r="E1110" i="6"/>
  <c r="G1108" i="6"/>
  <c r="E1108" i="6" s="1"/>
  <c r="F1108" i="6"/>
  <c r="F1107" i="6"/>
  <c r="E1107" i="6"/>
  <c r="G1105" i="6"/>
  <c r="E1105" i="6" s="1"/>
  <c r="F1105" i="6"/>
  <c r="F1104" i="6"/>
  <c r="E1104" i="6"/>
  <c r="F1103" i="6"/>
  <c r="E1103" i="6"/>
  <c r="F1102" i="6"/>
  <c r="E1102" i="6"/>
  <c r="F1101" i="6"/>
  <c r="E1101" i="6"/>
  <c r="F1100" i="6"/>
  <c r="E1100" i="6"/>
  <c r="F1099" i="6"/>
  <c r="E1099" i="6"/>
  <c r="F1098" i="6"/>
  <c r="E1098" i="6"/>
  <c r="F1097" i="6"/>
  <c r="E1097" i="6"/>
  <c r="F1096" i="6"/>
  <c r="E1096" i="6"/>
  <c r="F1095" i="6"/>
  <c r="E1095" i="6"/>
  <c r="F1094" i="6"/>
  <c r="E1094" i="6"/>
  <c r="F1093" i="6"/>
  <c r="E1093" i="6"/>
  <c r="F1092" i="6"/>
  <c r="E1092" i="6"/>
  <c r="F1091" i="6"/>
  <c r="E1091" i="6"/>
  <c r="F1090" i="6"/>
  <c r="E1090" i="6"/>
  <c r="F1089" i="6"/>
  <c r="E1089" i="6"/>
  <c r="F1088" i="6"/>
  <c r="E1088" i="6"/>
  <c r="F1087" i="6"/>
  <c r="E1087" i="6"/>
  <c r="F1086" i="6"/>
  <c r="E1086" i="6"/>
  <c r="F1085" i="6"/>
  <c r="E1085" i="6"/>
  <c r="F1084" i="6"/>
  <c r="E1084" i="6"/>
  <c r="F1083" i="6"/>
  <c r="E1083" i="6"/>
  <c r="F1082" i="6"/>
  <c r="E1082" i="6"/>
  <c r="F1081" i="6"/>
  <c r="E1081" i="6"/>
  <c r="F1080" i="6"/>
  <c r="E1080" i="6"/>
  <c r="F1079" i="6"/>
  <c r="E1079" i="6"/>
  <c r="F1078" i="6"/>
  <c r="E1078" i="6"/>
  <c r="F1077" i="6"/>
  <c r="E1077" i="6"/>
  <c r="F1076" i="6"/>
  <c r="E1076" i="6"/>
  <c r="F1075" i="6"/>
  <c r="E1075" i="6"/>
  <c r="F1074" i="6"/>
  <c r="E1074" i="6"/>
  <c r="F1073" i="6"/>
  <c r="E1073" i="6"/>
  <c r="F1072" i="6"/>
  <c r="E1072" i="6"/>
  <c r="F1071" i="6"/>
  <c r="E1071" i="6"/>
  <c r="F1070" i="6"/>
  <c r="E1070" i="6"/>
  <c r="F1069" i="6"/>
  <c r="E1069" i="6"/>
  <c r="F1068" i="6"/>
  <c r="E1068" i="6"/>
  <c r="F1067" i="6"/>
  <c r="E1067" i="6"/>
  <c r="F1066" i="6"/>
  <c r="E1066" i="6"/>
  <c r="F1065" i="6"/>
  <c r="E1065" i="6"/>
  <c r="F1064" i="6"/>
  <c r="E1064" i="6"/>
  <c r="F1063" i="6"/>
  <c r="E1063" i="6"/>
  <c r="F1062" i="6"/>
  <c r="E1062" i="6"/>
  <c r="F1061" i="6"/>
  <c r="E1061" i="6"/>
  <c r="F1060" i="6"/>
  <c r="E1060" i="6"/>
  <c r="F1059" i="6"/>
  <c r="E1059" i="6"/>
  <c r="F1058" i="6"/>
  <c r="E1058" i="6"/>
  <c r="F1057" i="6"/>
  <c r="E1057" i="6"/>
  <c r="F1056" i="6"/>
  <c r="E1056" i="6"/>
  <c r="F1055" i="6"/>
  <c r="E1055" i="6"/>
  <c r="F1054" i="6"/>
  <c r="E1054" i="6"/>
  <c r="F1053" i="6"/>
  <c r="E1053" i="6"/>
  <c r="F1052" i="6"/>
  <c r="E1052" i="6"/>
  <c r="F1051" i="6"/>
  <c r="E1051" i="6"/>
  <c r="F1050" i="6"/>
  <c r="E1050" i="6"/>
  <c r="F1049" i="6"/>
  <c r="E1049" i="6"/>
  <c r="F1048" i="6"/>
  <c r="E1048" i="6"/>
  <c r="F1047" i="6"/>
  <c r="E1047" i="6"/>
  <c r="F1046" i="6"/>
  <c r="E1046" i="6"/>
  <c r="F1045" i="6"/>
  <c r="E1045" i="6"/>
  <c r="F1044" i="6"/>
  <c r="E1044" i="6"/>
  <c r="F1043" i="6"/>
  <c r="E1043" i="6"/>
  <c r="F1042" i="6"/>
  <c r="E1042" i="6"/>
  <c r="F1041" i="6"/>
  <c r="E1041" i="6"/>
  <c r="F1040" i="6"/>
  <c r="E1040" i="6"/>
  <c r="F1039" i="6"/>
  <c r="E1039" i="6"/>
  <c r="F1038" i="6"/>
  <c r="E1038" i="6"/>
  <c r="G1034" i="6"/>
  <c r="D1034" i="6"/>
  <c r="C1034" i="6"/>
  <c r="B1034" i="6"/>
  <c r="F1033" i="6"/>
  <c r="E1033" i="6"/>
  <c r="G1031" i="6"/>
  <c r="D1031" i="6"/>
  <c r="C1031" i="6"/>
  <c r="B1031" i="6"/>
  <c r="F1030" i="6"/>
  <c r="E1030" i="6"/>
  <c r="F1029" i="6"/>
  <c r="E1029" i="6"/>
  <c r="F1028" i="6"/>
  <c r="E1028" i="6"/>
  <c r="F1027" i="6"/>
  <c r="E1027" i="6"/>
  <c r="F1026" i="6"/>
  <c r="E1026" i="6"/>
  <c r="F1025" i="6"/>
  <c r="E1025" i="6"/>
  <c r="F1024" i="6"/>
  <c r="E1024" i="6"/>
  <c r="F1023" i="6"/>
  <c r="E1023" i="6"/>
  <c r="F1022" i="6"/>
  <c r="E1022" i="6"/>
  <c r="F1021" i="6"/>
  <c r="E1021" i="6"/>
  <c r="F1020" i="6"/>
  <c r="E1020" i="6"/>
  <c r="F1019" i="6"/>
  <c r="E1019" i="6"/>
  <c r="F1018" i="6"/>
  <c r="E1018" i="6"/>
  <c r="F1017" i="6"/>
  <c r="E1017" i="6"/>
  <c r="F1016" i="6"/>
  <c r="E1016" i="6"/>
  <c r="F1015" i="6"/>
  <c r="E1015" i="6"/>
  <c r="F1014" i="6"/>
  <c r="E1014" i="6"/>
  <c r="F1013" i="6"/>
  <c r="E1013" i="6"/>
  <c r="G1011" i="6"/>
  <c r="D1011" i="6"/>
  <c r="C1011" i="6"/>
  <c r="B1011" i="6"/>
  <c r="F1010" i="6"/>
  <c r="E1010" i="6"/>
  <c r="F1009" i="6"/>
  <c r="E1009" i="6"/>
  <c r="F1008" i="6"/>
  <c r="E1008" i="6"/>
  <c r="G1006" i="6"/>
  <c r="D1006" i="6"/>
  <c r="C1006" i="6"/>
  <c r="B1006" i="6"/>
  <c r="F1005" i="6"/>
  <c r="E1005" i="6"/>
  <c r="F1004" i="6"/>
  <c r="E1004" i="6"/>
  <c r="F1003" i="6"/>
  <c r="E1003" i="6"/>
  <c r="G1001" i="6"/>
  <c r="D1001" i="6"/>
  <c r="C1001" i="6"/>
  <c r="B1001" i="6"/>
  <c r="F1000" i="6"/>
  <c r="E1000" i="6"/>
  <c r="F999" i="6"/>
  <c r="E999" i="6"/>
  <c r="F998" i="6"/>
  <c r="E998" i="6"/>
  <c r="F997" i="6"/>
  <c r="E997" i="6"/>
  <c r="F996" i="6"/>
  <c r="E996" i="6"/>
  <c r="F995" i="6"/>
  <c r="E995" i="6"/>
  <c r="F994" i="6"/>
  <c r="E994" i="6"/>
  <c r="F993" i="6"/>
  <c r="E993" i="6"/>
  <c r="F992" i="6"/>
  <c r="E992" i="6"/>
  <c r="F991" i="6"/>
  <c r="E991" i="6"/>
  <c r="F990" i="6"/>
  <c r="E990" i="6"/>
  <c r="F989" i="6"/>
  <c r="E989" i="6"/>
  <c r="F988" i="6"/>
  <c r="E988" i="6"/>
  <c r="F987" i="6"/>
  <c r="E987" i="6"/>
  <c r="F986" i="6"/>
  <c r="E986" i="6"/>
  <c r="F985" i="6"/>
  <c r="E985" i="6"/>
  <c r="F984" i="6"/>
  <c r="E984" i="6"/>
  <c r="F983" i="6"/>
  <c r="E983" i="6"/>
  <c r="F982" i="6"/>
  <c r="E982" i="6"/>
  <c r="F981" i="6"/>
  <c r="E981" i="6"/>
  <c r="F980" i="6"/>
  <c r="E980" i="6"/>
  <c r="F979" i="6"/>
  <c r="E979" i="6"/>
  <c r="F978" i="6"/>
  <c r="E978" i="6"/>
  <c r="F977" i="6"/>
  <c r="E977" i="6"/>
  <c r="F976" i="6"/>
  <c r="E976" i="6"/>
  <c r="F975" i="6"/>
  <c r="E975" i="6"/>
  <c r="F974" i="6"/>
  <c r="E974" i="6"/>
  <c r="F973" i="6"/>
  <c r="E973" i="6"/>
  <c r="F972" i="6"/>
  <c r="E972" i="6"/>
  <c r="F971" i="6"/>
  <c r="E971" i="6"/>
  <c r="F970" i="6"/>
  <c r="E970" i="6"/>
  <c r="F969" i="6"/>
  <c r="E969" i="6"/>
  <c r="F968" i="6"/>
  <c r="E968" i="6"/>
  <c r="F967" i="6"/>
  <c r="E967" i="6"/>
  <c r="F966" i="6"/>
  <c r="E966" i="6"/>
  <c r="F965" i="6"/>
  <c r="E965" i="6"/>
  <c r="G963" i="6"/>
  <c r="D963" i="6"/>
  <c r="C963" i="6"/>
  <c r="B963" i="6"/>
  <c r="F962" i="6"/>
  <c r="E962" i="6"/>
  <c r="F961" i="6"/>
  <c r="E961" i="6"/>
  <c r="F960" i="6"/>
  <c r="E960" i="6"/>
  <c r="F959" i="6"/>
  <c r="E959" i="6"/>
  <c r="F958" i="6"/>
  <c r="E958" i="6"/>
  <c r="F957" i="6"/>
  <c r="E957" i="6"/>
  <c r="F956" i="6"/>
  <c r="E956" i="6"/>
  <c r="F955" i="6"/>
  <c r="E955" i="6"/>
  <c r="F954" i="6"/>
  <c r="E954" i="6"/>
  <c r="F953" i="6"/>
  <c r="E953" i="6"/>
  <c r="F952" i="6"/>
  <c r="E952" i="6"/>
  <c r="F951" i="6"/>
  <c r="E951" i="6"/>
  <c r="F950" i="6"/>
  <c r="E950" i="6"/>
  <c r="F949" i="6"/>
  <c r="E949" i="6"/>
  <c r="F948" i="6"/>
  <c r="E948" i="6"/>
  <c r="F947" i="6"/>
  <c r="E947" i="6"/>
  <c r="F946" i="6"/>
  <c r="E946" i="6"/>
  <c r="F945" i="6"/>
  <c r="E945" i="6"/>
  <c r="F944" i="6"/>
  <c r="E944" i="6"/>
  <c r="F943" i="6"/>
  <c r="E943" i="6"/>
  <c r="F942" i="6"/>
  <c r="E942" i="6"/>
  <c r="F941" i="6"/>
  <c r="E941" i="6"/>
  <c r="F940" i="6"/>
  <c r="E940" i="6"/>
  <c r="F939" i="6"/>
  <c r="E939" i="6"/>
  <c r="F938" i="6"/>
  <c r="E938" i="6"/>
  <c r="F937" i="6"/>
  <c r="E937" i="6"/>
  <c r="F936" i="6"/>
  <c r="E936" i="6"/>
  <c r="F935" i="6"/>
  <c r="E935" i="6"/>
  <c r="F934" i="6"/>
  <c r="E934" i="6"/>
  <c r="F933" i="6"/>
  <c r="E933" i="6"/>
  <c r="F932" i="6"/>
  <c r="E932" i="6"/>
  <c r="F931" i="6"/>
  <c r="E931" i="6"/>
  <c r="F930" i="6"/>
  <c r="E930" i="6"/>
  <c r="F929" i="6"/>
  <c r="E929" i="6"/>
  <c r="F928" i="6"/>
  <c r="E928" i="6"/>
  <c r="F927" i="6"/>
  <c r="E927" i="6"/>
  <c r="F926" i="6"/>
  <c r="E926" i="6"/>
  <c r="F925" i="6"/>
  <c r="E925" i="6"/>
  <c r="F924" i="6"/>
  <c r="E924" i="6"/>
  <c r="F923" i="6"/>
  <c r="E923" i="6"/>
  <c r="F922" i="6"/>
  <c r="E922" i="6"/>
  <c r="F921" i="6"/>
  <c r="E921" i="6"/>
  <c r="F920" i="6"/>
  <c r="E920" i="6"/>
  <c r="F919" i="6"/>
  <c r="E919" i="6"/>
  <c r="F918" i="6"/>
  <c r="E918" i="6"/>
  <c r="F917" i="6"/>
  <c r="E917" i="6"/>
  <c r="F916" i="6"/>
  <c r="E916" i="6"/>
  <c r="G914" i="6"/>
  <c r="D914" i="6"/>
  <c r="C914" i="6"/>
  <c r="B914" i="6"/>
  <c r="F913" i="6"/>
  <c r="E913" i="6"/>
  <c r="F912" i="6"/>
  <c r="E912" i="6"/>
  <c r="F911" i="6"/>
  <c r="E911" i="6"/>
  <c r="F910" i="6"/>
  <c r="E910" i="6"/>
  <c r="G908" i="6"/>
  <c r="D908" i="6"/>
  <c r="C908" i="6"/>
  <c r="B908" i="6"/>
  <c r="F907" i="6"/>
  <c r="E907" i="6"/>
  <c r="F906" i="6"/>
  <c r="E906" i="6"/>
  <c r="F905" i="6"/>
  <c r="E905" i="6"/>
  <c r="F904" i="6"/>
  <c r="E904" i="6"/>
  <c r="F903" i="6"/>
  <c r="E903" i="6"/>
  <c r="F902" i="6"/>
  <c r="E902" i="6"/>
  <c r="F901" i="6"/>
  <c r="E901" i="6"/>
  <c r="F900" i="6"/>
  <c r="E900" i="6"/>
  <c r="F899" i="6"/>
  <c r="E899" i="6"/>
  <c r="F898" i="6"/>
  <c r="E898" i="6"/>
  <c r="F897" i="6"/>
  <c r="E897" i="6"/>
  <c r="F896" i="6"/>
  <c r="E896" i="6"/>
  <c r="F895" i="6"/>
  <c r="E895" i="6"/>
  <c r="F894" i="6"/>
  <c r="E894" i="6"/>
  <c r="F893" i="6"/>
  <c r="E893" i="6"/>
  <c r="F892" i="6"/>
  <c r="E892" i="6"/>
  <c r="F891" i="6"/>
  <c r="E891" i="6"/>
  <c r="F890" i="6"/>
  <c r="E890" i="6"/>
  <c r="F889" i="6"/>
  <c r="E889" i="6"/>
  <c r="F888" i="6"/>
  <c r="E888" i="6"/>
  <c r="F887" i="6"/>
  <c r="E887" i="6"/>
  <c r="F886" i="6"/>
  <c r="E886" i="6"/>
  <c r="F885" i="6"/>
  <c r="E885" i="6"/>
  <c r="F884" i="6"/>
  <c r="E884" i="6"/>
  <c r="F883" i="6"/>
  <c r="E883" i="6"/>
  <c r="F882" i="6"/>
  <c r="E882" i="6"/>
  <c r="F881" i="6"/>
  <c r="E881" i="6"/>
  <c r="F880" i="6"/>
  <c r="E880" i="6"/>
  <c r="F879" i="6"/>
  <c r="E879" i="6"/>
  <c r="F878" i="6"/>
  <c r="E878" i="6"/>
  <c r="F877" i="6"/>
  <c r="E877" i="6"/>
  <c r="F876" i="6"/>
  <c r="E876" i="6"/>
  <c r="F875" i="6"/>
  <c r="E875" i="6"/>
  <c r="F874" i="6"/>
  <c r="E874" i="6"/>
  <c r="F873" i="6"/>
  <c r="E873" i="6"/>
  <c r="G871" i="6"/>
  <c r="D871" i="6"/>
  <c r="C871" i="6"/>
  <c r="B871" i="6"/>
  <c r="F870" i="6"/>
  <c r="E870" i="6"/>
  <c r="G868" i="6"/>
  <c r="D868" i="6"/>
  <c r="C868" i="6"/>
  <c r="B868" i="6"/>
  <c r="F867" i="6"/>
  <c r="E867" i="6"/>
  <c r="F866" i="6"/>
  <c r="E866" i="6"/>
  <c r="F865" i="6"/>
  <c r="E865" i="6"/>
  <c r="G863" i="6"/>
  <c r="D863" i="6"/>
  <c r="C863" i="6"/>
  <c r="F862" i="6"/>
  <c r="E862" i="6"/>
  <c r="F861" i="6"/>
  <c r="E861" i="6"/>
  <c r="F860" i="6"/>
  <c r="E860" i="6"/>
  <c r="F859" i="6"/>
  <c r="E859" i="6"/>
  <c r="F858" i="6"/>
  <c r="E858" i="6"/>
  <c r="F857" i="6"/>
  <c r="E857" i="6"/>
  <c r="F856" i="6"/>
  <c r="E856" i="6"/>
  <c r="F855" i="6"/>
  <c r="E855" i="6"/>
  <c r="F854" i="6"/>
  <c r="E854" i="6"/>
  <c r="F853" i="6"/>
  <c r="E853" i="6"/>
  <c r="F852" i="6"/>
  <c r="E852" i="6"/>
  <c r="F851" i="6"/>
  <c r="E851" i="6"/>
  <c r="F850" i="6"/>
  <c r="E850" i="6"/>
  <c r="F849" i="6"/>
  <c r="E849" i="6"/>
  <c r="F848" i="6"/>
  <c r="E848" i="6"/>
  <c r="F847" i="6"/>
  <c r="E847" i="6"/>
  <c r="F846" i="6"/>
  <c r="E846" i="6"/>
  <c r="F845" i="6"/>
  <c r="E845" i="6"/>
  <c r="F844" i="6"/>
  <c r="E844" i="6"/>
  <c r="G842" i="6"/>
  <c r="D842" i="6"/>
  <c r="C842" i="6"/>
  <c r="B842" i="6"/>
  <c r="F841" i="6"/>
  <c r="E841" i="6"/>
  <c r="F840" i="6"/>
  <c r="E840" i="6"/>
  <c r="G838" i="6"/>
  <c r="D838" i="6"/>
  <c r="C838" i="6"/>
  <c r="B838" i="6"/>
  <c r="F837" i="6"/>
  <c r="E837" i="6"/>
  <c r="F836" i="6"/>
  <c r="E836" i="6"/>
  <c r="F835" i="6"/>
  <c r="E835" i="6"/>
  <c r="F834" i="6"/>
  <c r="E834" i="6"/>
  <c r="F833" i="6"/>
  <c r="E833" i="6"/>
  <c r="F832" i="6"/>
  <c r="E832" i="6"/>
  <c r="F831" i="6"/>
  <c r="E831" i="6"/>
  <c r="F830" i="6"/>
  <c r="E830" i="6"/>
  <c r="F829" i="6"/>
  <c r="E829" i="6"/>
  <c r="F828" i="6"/>
  <c r="E828" i="6"/>
  <c r="F827" i="6"/>
  <c r="E827" i="6"/>
  <c r="F826" i="6"/>
  <c r="E826" i="6"/>
  <c r="F825" i="6"/>
  <c r="E825" i="6"/>
  <c r="F824" i="6"/>
  <c r="E824" i="6"/>
  <c r="F823" i="6"/>
  <c r="E823" i="6"/>
  <c r="F822" i="6"/>
  <c r="E822" i="6"/>
  <c r="F821" i="6"/>
  <c r="E821" i="6"/>
  <c r="F820" i="6"/>
  <c r="E820" i="6"/>
  <c r="F819" i="6"/>
  <c r="E819" i="6"/>
  <c r="F818" i="6"/>
  <c r="E818" i="6"/>
  <c r="F817" i="6"/>
  <c r="E817" i="6"/>
  <c r="G815" i="6"/>
  <c r="D815" i="6"/>
  <c r="C815" i="6"/>
  <c r="B815" i="6"/>
  <c r="F814" i="6"/>
  <c r="E814" i="6"/>
  <c r="F813" i="6"/>
  <c r="E813" i="6"/>
  <c r="G811" i="6"/>
  <c r="D811" i="6"/>
  <c r="C811" i="6"/>
  <c r="B811" i="6"/>
  <c r="F810" i="6"/>
  <c r="E810" i="6"/>
  <c r="F809" i="6"/>
  <c r="E809" i="6"/>
  <c r="F808" i="6"/>
  <c r="E808" i="6"/>
  <c r="F807" i="6"/>
  <c r="E807" i="6"/>
  <c r="F806" i="6"/>
  <c r="E806" i="6"/>
  <c r="F805" i="6"/>
  <c r="E805" i="6"/>
  <c r="F804" i="6"/>
  <c r="E804" i="6"/>
  <c r="F803" i="6"/>
  <c r="E803" i="6"/>
  <c r="G801" i="6"/>
  <c r="D801" i="6"/>
  <c r="C801" i="6"/>
  <c r="B801" i="6"/>
  <c r="F800" i="6"/>
  <c r="E800" i="6"/>
  <c r="F799" i="6"/>
  <c r="E799" i="6"/>
  <c r="F798" i="6"/>
  <c r="E798" i="6"/>
  <c r="F797" i="6"/>
  <c r="E797" i="6"/>
  <c r="F796" i="6"/>
  <c r="E796" i="6"/>
  <c r="F795" i="6"/>
  <c r="E795" i="6"/>
  <c r="F794" i="6"/>
  <c r="E794" i="6"/>
  <c r="F793" i="6"/>
  <c r="E793" i="6"/>
  <c r="F792" i="6"/>
  <c r="E792" i="6"/>
  <c r="F791" i="6"/>
  <c r="E791" i="6"/>
  <c r="F790" i="6"/>
  <c r="E790" i="6"/>
  <c r="F789" i="6"/>
  <c r="E789" i="6"/>
  <c r="F788" i="6"/>
  <c r="E788" i="6"/>
  <c r="F787" i="6"/>
  <c r="E787" i="6"/>
  <c r="F786" i="6"/>
  <c r="E786" i="6"/>
  <c r="F785" i="6"/>
  <c r="E785" i="6"/>
  <c r="F784" i="6"/>
  <c r="E784" i="6"/>
  <c r="F783" i="6"/>
  <c r="E783" i="6"/>
  <c r="F782" i="6"/>
  <c r="E782" i="6"/>
  <c r="F781" i="6"/>
  <c r="E781" i="6"/>
  <c r="F780" i="6"/>
  <c r="E780" i="6"/>
  <c r="F779" i="6"/>
  <c r="E779" i="6"/>
  <c r="F778" i="6"/>
  <c r="E778" i="6"/>
  <c r="F777" i="6"/>
  <c r="E777" i="6"/>
  <c r="F776" i="6"/>
  <c r="E776" i="6"/>
  <c r="F775" i="6"/>
  <c r="E775" i="6"/>
  <c r="F774" i="6"/>
  <c r="E774" i="6"/>
  <c r="F773" i="6"/>
  <c r="E773" i="6"/>
  <c r="F772" i="6"/>
  <c r="E772" i="6"/>
  <c r="F771" i="6"/>
  <c r="E771" i="6"/>
  <c r="F770" i="6"/>
  <c r="E770" i="6"/>
  <c r="F769" i="6"/>
  <c r="E769" i="6"/>
  <c r="F768" i="6"/>
  <c r="E768" i="6"/>
  <c r="F767" i="6"/>
  <c r="E767" i="6"/>
  <c r="F766" i="6"/>
  <c r="E766" i="6"/>
  <c r="F765" i="6"/>
  <c r="E765" i="6"/>
  <c r="F764" i="6"/>
  <c r="E764" i="6"/>
  <c r="F763" i="6"/>
  <c r="E763" i="6"/>
  <c r="F762" i="6"/>
  <c r="E762" i="6"/>
  <c r="F761" i="6"/>
  <c r="E761" i="6"/>
  <c r="F760" i="6"/>
  <c r="E760" i="6"/>
  <c r="F759" i="6"/>
  <c r="E759" i="6"/>
  <c r="G757" i="6"/>
  <c r="D757" i="6"/>
  <c r="C757" i="6"/>
  <c r="B757" i="6"/>
  <c r="F756" i="6"/>
  <c r="E756" i="6"/>
  <c r="F755" i="6"/>
  <c r="E755" i="6"/>
  <c r="F754" i="6"/>
  <c r="E754" i="6"/>
  <c r="F753" i="6"/>
  <c r="E753" i="6"/>
  <c r="F752" i="6"/>
  <c r="E752" i="6"/>
  <c r="F751" i="6"/>
  <c r="E751" i="6"/>
  <c r="G749" i="6"/>
  <c r="D749" i="6"/>
  <c r="C749" i="6"/>
  <c r="B749" i="6"/>
  <c r="F748" i="6"/>
  <c r="E748" i="6"/>
  <c r="G746" i="6"/>
  <c r="D746" i="6"/>
  <c r="C746" i="6"/>
  <c r="B746" i="6"/>
  <c r="F745" i="6"/>
  <c r="E745" i="6"/>
  <c r="F744" i="6"/>
  <c r="E744" i="6"/>
  <c r="F743" i="6"/>
  <c r="E743" i="6"/>
  <c r="F742" i="6"/>
  <c r="E742" i="6"/>
  <c r="F741" i="6"/>
  <c r="E741" i="6"/>
  <c r="G739" i="6"/>
  <c r="D739" i="6"/>
  <c r="C739" i="6"/>
  <c r="B739" i="6"/>
  <c r="F738" i="6"/>
  <c r="E738" i="6"/>
  <c r="F737" i="6"/>
  <c r="E737" i="6"/>
  <c r="F736" i="6"/>
  <c r="E736" i="6"/>
  <c r="F735" i="6"/>
  <c r="E735" i="6"/>
  <c r="F734" i="6"/>
  <c r="E734" i="6"/>
  <c r="F733" i="6"/>
  <c r="E733" i="6"/>
  <c r="F732" i="6"/>
  <c r="E732" i="6"/>
  <c r="F731" i="6"/>
  <c r="E731" i="6"/>
  <c r="F730" i="6"/>
  <c r="E730" i="6"/>
  <c r="F729" i="6"/>
  <c r="E729" i="6"/>
  <c r="F728" i="6"/>
  <c r="E728" i="6"/>
  <c r="G726" i="6"/>
  <c r="D726" i="6"/>
  <c r="C726" i="6"/>
  <c r="B726" i="6"/>
  <c r="F725" i="6"/>
  <c r="E725" i="6"/>
  <c r="F724" i="6"/>
  <c r="E724" i="6"/>
  <c r="F723" i="6"/>
  <c r="E723" i="6"/>
  <c r="F722" i="6"/>
  <c r="E722" i="6"/>
  <c r="F721" i="6"/>
  <c r="E721" i="6"/>
  <c r="F720" i="6"/>
  <c r="E720" i="6"/>
  <c r="F719" i="6"/>
  <c r="E719" i="6"/>
  <c r="F718" i="6"/>
  <c r="E718" i="6"/>
  <c r="F717" i="6"/>
  <c r="E717" i="6"/>
  <c r="F716" i="6"/>
  <c r="E716" i="6"/>
  <c r="F715" i="6"/>
  <c r="E715" i="6"/>
  <c r="F714" i="6"/>
  <c r="E714" i="6"/>
  <c r="F713" i="6"/>
  <c r="E713" i="6"/>
  <c r="F712" i="6"/>
  <c r="E712" i="6"/>
  <c r="F711" i="6"/>
  <c r="E711" i="6"/>
  <c r="F710" i="6"/>
  <c r="E710" i="6"/>
  <c r="F709" i="6"/>
  <c r="E709" i="6"/>
  <c r="F708" i="6"/>
  <c r="E708" i="6"/>
  <c r="F707" i="6"/>
  <c r="E707" i="6"/>
  <c r="F706" i="6"/>
  <c r="E706" i="6"/>
  <c r="F705" i="6"/>
  <c r="E705" i="6"/>
  <c r="G703" i="6"/>
  <c r="D703" i="6"/>
  <c r="C703" i="6"/>
  <c r="B703" i="6"/>
  <c r="F702" i="6"/>
  <c r="E702" i="6"/>
  <c r="F701" i="6"/>
  <c r="E701" i="6"/>
  <c r="F700" i="6"/>
  <c r="E700" i="6"/>
  <c r="F699" i="6"/>
  <c r="E699" i="6"/>
  <c r="F698" i="6"/>
  <c r="E698" i="6"/>
  <c r="F697" i="6"/>
  <c r="E697" i="6"/>
  <c r="F696" i="6"/>
  <c r="E696" i="6"/>
  <c r="F695" i="6"/>
  <c r="E695" i="6"/>
  <c r="F694" i="6"/>
  <c r="E694" i="6"/>
  <c r="F693" i="6"/>
  <c r="E693" i="6"/>
  <c r="F692" i="6"/>
  <c r="E692" i="6"/>
  <c r="F691" i="6"/>
  <c r="E691" i="6"/>
  <c r="F690" i="6"/>
  <c r="E690" i="6"/>
  <c r="F689" i="6"/>
  <c r="E689" i="6"/>
  <c r="F688" i="6"/>
  <c r="E688" i="6"/>
  <c r="F687" i="6"/>
  <c r="E687" i="6"/>
  <c r="F686" i="6"/>
  <c r="E686" i="6"/>
  <c r="F685" i="6"/>
  <c r="E685" i="6"/>
  <c r="F684" i="6"/>
  <c r="E684" i="6"/>
  <c r="F683" i="6"/>
  <c r="E683" i="6"/>
  <c r="F682" i="6"/>
  <c r="E682" i="6"/>
  <c r="F681" i="6"/>
  <c r="E681" i="6"/>
  <c r="F680" i="6"/>
  <c r="E680" i="6"/>
  <c r="F679" i="6"/>
  <c r="E679" i="6"/>
  <c r="F678" i="6"/>
  <c r="E678" i="6"/>
  <c r="F677" i="6"/>
  <c r="E677" i="6"/>
  <c r="F676" i="6"/>
  <c r="E676" i="6"/>
  <c r="F675" i="6"/>
  <c r="E675" i="6"/>
  <c r="F674" i="6"/>
  <c r="E674" i="6"/>
  <c r="F673" i="6"/>
  <c r="E673" i="6"/>
  <c r="G671" i="6"/>
  <c r="D671" i="6"/>
  <c r="C671" i="6"/>
  <c r="B671" i="6"/>
  <c r="F670" i="6"/>
  <c r="E670" i="6"/>
  <c r="F669" i="6"/>
  <c r="E669" i="6"/>
  <c r="F668" i="6"/>
  <c r="E668" i="6"/>
  <c r="F667" i="6"/>
  <c r="E667" i="6"/>
  <c r="F666" i="6"/>
  <c r="E666" i="6"/>
  <c r="F665" i="6"/>
  <c r="E665" i="6"/>
  <c r="F664" i="6"/>
  <c r="E664" i="6"/>
  <c r="F663" i="6"/>
  <c r="E663" i="6"/>
  <c r="F662" i="6"/>
  <c r="E662" i="6"/>
  <c r="F661" i="6"/>
  <c r="E661" i="6"/>
  <c r="F660" i="6"/>
  <c r="E660" i="6"/>
  <c r="F659" i="6"/>
  <c r="E659" i="6"/>
  <c r="F658" i="6"/>
  <c r="E658" i="6"/>
  <c r="F657" i="6"/>
  <c r="E657" i="6"/>
  <c r="F656" i="6"/>
  <c r="E656" i="6"/>
  <c r="F655" i="6"/>
  <c r="E655" i="6"/>
  <c r="F654" i="6"/>
  <c r="E654" i="6"/>
  <c r="F653" i="6"/>
  <c r="E653" i="6"/>
  <c r="F652" i="6"/>
  <c r="E652" i="6"/>
  <c r="F651" i="6"/>
  <c r="E651" i="6"/>
  <c r="F650" i="6"/>
  <c r="E650" i="6"/>
  <c r="F649" i="6"/>
  <c r="E649" i="6"/>
  <c r="F648" i="6"/>
  <c r="E648" i="6"/>
  <c r="F647" i="6"/>
  <c r="E647" i="6"/>
  <c r="F646" i="6"/>
  <c r="E646" i="6"/>
  <c r="F645" i="6"/>
  <c r="E645" i="6"/>
  <c r="F644" i="6"/>
  <c r="E644" i="6"/>
  <c r="F643" i="6"/>
  <c r="E643" i="6"/>
  <c r="F642" i="6"/>
  <c r="E642" i="6"/>
  <c r="F641" i="6"/>
  <c r="E641" i="6"/>
  <c r="F640" i="6"/>
  <c r="E640" i="6"/>
  <c r="F639" i="6"/>
  <c r="E639" i="6"/>
  <c r="F638" i="6"/>
  <c r="E638" i="6"/>
  <c r="F637" i="6"/>
  <c r="E637" i="6"/>
  <c r="F636" i="6"/>
  <c r="E636" i="6"/>
  <c r="F635" i="6"/>
  <c r="E635" i="6"/>
  <c r="F634" i="6"/>
  <c r="E634" i="6"/>
  <c r="F633" i="6"/>
  <c r="E633" i="6"/>
  <c r="F632" i="6"/>
  <c r="E632" i="6"/>
  <c r="G628" i="6"/>
  <c r="D628" i="6"/>
  <c r="C628" i="6"/>
  <c r="B628" i="6"/>
  <c r="F627" i="6"/>
  <c r="E627" i="6"/>
  <c r="F626" i="6"/>
  <c r="E626" i="6"/>
  <c r="F625" i="6"/>
  <c r="E625" i="6"/>
  <c r="F624" i="6"/>
  <c r="E624" i="6"/>
  <c r="F623" i="6"/>
  <c r="E623" i="6"/>
  <c r="F622" i="6"/>
  <c r="E622" i="6"/>
  <c r="F621" i="6"/>
  <c r="E621" i="6"/>
  <c r="F620" i="6"/>
  <c r="E620" i="6"/>
  <c r="F619" i="6"/>
  <c r="E619" i="6"/>
  <c r="F618" i="6"/>
  <c r="E618" i="6"/>
  <c r="F617" i="6"/>
  <c r="E617" i="6"/>
  <c r="F616" i="6"/>
  <c r="E616" i="6"/>
  <c r="G614" i="6"/>
  <c r="D614" i="6"/>
  <c r="C614" i="6"/>
  <c r="B614" i="6"/>
  <c r="F613" i="6"/>
  <c r="E613" i="6"/>
  <c r="G611" i="6"/>
  <c r="D611" i="6"/>
  <c r="C611" i="6"/>
  <c r="B611" i="6"/>
  <c r="F610" i="6"/>
  <c r="E610" i="6"/>
  <c r="F609" i="6"/>
  <c r="E609" i="6"/>
  <c r="F608" i="6"/>
  <c r="E608" i="6"/>
  <c r="G606" i="6"/>
  <c r="D606" i="6"/>
  <c r="C606" i="6"/>
  <c r="F605" i="6"/>
  <c r="E605" i="6"/>
  <c r="F604" i="6"/>
  <c r="E604" i="6"/>
  <c r="F603" i="6"/>
  <c r="E603" i="6"/>
  <c r="F602" i="6"/>
  <c r="E602" i="6"/>
  <c r="F601" i="6"/>
  <c r="E601" i="6"/>
  <c r="F600" i="6"/>
  <c r="E600" i="6"/>
  <c r="F599" i="6"/>
  <c r="E599" i="6"/>
  <c r="F598" i="6"/>
  <c r="E598" i="6"/>
  <c r="F597" i="6"/>
  <c r="E597" i="6"/>
  <c r="F596" i="6"/>
  <c r="E596" i="6"/>
  <c r="F595" i="6"/>
  <c r="E595" i="6"/>
  <c r="F594" i="6"/>
  <c r="E594" i="6"/>
  <c r="F593" i="6"/>
  <c r="E593" i="6"/>
  <c r="F592" i="6"/>
  <c r="E592" i="6"/>
  <c r="F591" i="6"/>
  <c r="E591" i="6"/>
  <c r="F590" i="6"/>
  <c r="E590" i="6"/>
  <c r="G588" i="6"/>
  <c r="D588" i="6"/>
  <c r="C588" i="6"/>
  <c r="B588" i="6"/>
  <c r="F587" i="6"/>
  <c r="E587" i="6"/>
  <c r="F586" i="6"/>
  <c r="E586" i="6"/>
  <c r="F585" i="6"/>
  <c r="E585" i="6"/>
  <c r="G583" i="6"/>
  <c r="D583" i="6"/>
  <c r="C583" i="6"/>
  <c r="B583" i="6"/>
  <c r="F582" i="6"/>
  <c r="E582" i="6"/>
  <c r="F581" i="6"/>
  <c r="E581" i="6"/>
  <c r="G579" i="6"/>
  <c r="D579" i="6"/>
  <c r="C579" i="6"/>
  <c r="B579" i="6"/>
  <c r="F578" i="6"/>
  <c r="E578" i="6"/>
  <c r="F577" i="6"/>
  <c r="E577" i="6"/>
  <c r="F576" i="6"/>
  <c r="E576" i="6"/>
  <c r="F575" i="6"/>
  <c r="E575" i="6"/>
  <c r="F574" i="6"/>
  <c r="E574" i="6"/>
  <c r="F573" i="6"/>
  <c r="E573" i="6"/>
  <c r="F572" i="6"/>
  <c r="E572" i="6"/>
  <c r="F571" i="6"/>
  <c r="E571" i="6"/>
  <c r="F570" i="6"/>
  <c r="E570" i="6"/>
  <c r="F569" i="6"/>
  <c r="E569" i="6"/>
  <c r="F568" i="6"/>
  <c r="E568" i="6"/>
  <c r="F567" i="6"/>
  <c r="E567" i="6"/>
  <c r="F566" i="6"/>
  <c r="E566" i="6"/>
  <c r="G564" i="6"/>
  <c r="D564" i="6"/>
  <c r="C564" i="6"/>
  <c r="B564" i="6"/>
  <c r="F563" i="6"/>
  <c r="E563" i="6"/>
  <c r="F562" i="6"/>
  <c r="E562" i="6"/>
  <c r="F561" i="6"/>
  <c r="E561" i="6"/>
  <c r="F560" i="6"/>
  <c r="E560" i="6"/>
  <c r="F559" i="6"/>
  <c r="E559" i="6"/>
  <c r="F558" i="6"/>
  <c r="E558" i="6"/>
  <c r="F557" i="6"/>
  <c r="E557" i="6"/>
  <c r="F556" i="6"/>
  <c r="E556" i="6"/>
  <c r="F555" i="6"/>
  <c r="E555" i="6"/>
  <c r="F554" i="6"/>
  <c r="E554" i="6"/>
  <c r="F553" i="6"/>
  <c r="E553" i="6"/>
  <c r="F552" i="6"/>
  <c r="E552" i="6"/>
  <c r="F551" i="6"/>
  <c r="E551" i="6"/>
  <c r="F550" i="6"/>
  <c r="E550" i="6"/>
  <c r="F549" i="6"/>
  <c r="E549" i="6"/>
  <c r="F548" i="6"/>
  <c r="E548" i="6"/>
  <c r="F547" i="6"/>
  <c r="E547" i="6"/>
  <c r="F546" i="6"/>
  <c r="E546" i="6"/>
  <c r="F545" i="6"/>
  <c r="E545" i="6"/>
  <c r="F544" i="6"/>
  <c r="E544" i="6"/>
  <c r="F543" i="6"/>
  <c r="E543" i="6"/>
  <c r="F542" i="6"/>
  <c r="E542" i="6"/>
  <c r="G540" i="6"/>
  <c r="D540" i="6"/>
  <c r="C540" i="6"/>
  <c r="B540" i="6"/>
  <c r="F539" i="6"/>
  <c r="E539" i="6"/>
  <c r="F538" i="6"/>
  <c r="E538" i="6"/>
  <c r="F537" i="6"/>
  <c r="E537" i="6"/>
  <c r="F536" i="6"/>
  <c r="E536" i="6"/>
  <c r="F535" i="6"/>
  <c r="E535" i="6"/>
  <c r="G533" i="6"/>
  <c r="D533" i="6"/>
  <c r="C533" i="6"/>
  <c r="B533" i="6"/>
  <c r="F532" i="6"/>
  <c r="E532" i="6"/>
  <c r="F531" i="6"/>
  <c r="E531" i="6"/>
  <c r="F530" i="6"/>
  <c r="E530" i="6"/>
  <c r="F529" i="6"/>
  <c r="E529" i="6"/>
  <c r="F528" i="6"/>
  <c r="E528" i="6"/>
  <c r="G526" i="6"/>
  <c r="D526" i="6"/>
  <c r="C526" i="6"/>
  <c r="B526" i="6"/>
  <c r="F525" i="6"/>
  <c r="E525" i="6"/>
  <c r="F524" i="6"/>
  <c r="E524" i="6"/>
  <c r="F523" i="6"/>
  <c r="E523" i="6"/>
  <c r="F522" i="6"/>
  <c r="E522" i="6"/>
  <c r="F521" i="6"/>
  <c r="E521" i="6"/>
  <c r="F520" i="6"/>
  <c r="E520" i="6"/>
  <c r="F519" i="6"/>
  <c r="E519" i="6"/>
  <c r="F518" i="6"/>
  <c r="E518" i="6"/>
  <c r="F517" i="6"/>
  <c r="E517" i="6"/>
  <c r="F516" i="6"/>
  <c r="E516" i="6"/>
  <c r="F515" i="6"/>
  <c r="E515" i="6"/>
  <c r="G513" i="6"/>
  <c r="D513" i="6"/>
  <c r="C513" i="6"/>
  <c r="B513" i="6"/>
  <c r="F512" i="6"/>
  <c r="E512" i="6"/>
  <c r="F511" i="6"/>
  <c r="E511" i="6"/>
  <c r="F510" i="6"/>
  <c r="E510" i="6"/>
  <c r="F509" i="6"/>
  <c r="E509" i="6"/>
  <c r="F508" i="6"/>
  <c r="E508" i="6"/>
  <c r="F507" i="6"/>
  <c r="E507" i="6"/>
  <c r="F506" i="6"/>
  <c r="E506" i="6"/>
  <c r="F505" i="6"/>
  <c r="E505" i="6"/>
  <c r="G503" i="6"/>
  <c r="D503" i="6"/>
  <c r="C503" i="6"/>
  <c r="B503" i="6"/>
  <c r="F502" i="6"/>
  <c r="E502" i="6"/>
  <c r="G500" i="6"/>
  <c r="D500" i="6"/>
  <c r="C500" i="6"/>
  <c r="B500" i="6"/>
  <c r="F499" i="6"/>
  <c r="E499" i="6"/>
  <c r="F498" i="6"/>
  <c r="E498" i="6"/>
  <c r="G496" i="6"/>
  <c r="D496" i="6"/>
  <c r="C496" i="6"/>
  <c r="B496" i="6"/>
  <c r="F495" i="6"/>
  <c r="E495" i="6"/>
  <c r="F494" i="6"/>
  <c r="E494" i="6"/>
  <c r="F493" i="6"/>
  <c r="E493" i="6"/>
  <c r="G491" i="6"/>
  <c r="D491" i="6"/>
  <c r="C491" i="6"/>
  <c r="B491" i="6"/>
  <c r="F490" i="6"/>
  <c r="E490" i="6"/>
  <c r="F489" i="6"/>
  <c r="E489" i="6"/>
  <c r="F488" i="6"/>
  <c r="E488" i="6"/>
  <c r="F487" i="6"/>
  <c r="E487" i="6"/>
  <c r="F486" i="6"/>
  <c r="E486" i="6"/>
  <c r="F485" i="6"/>
  <c r="E485" i="6"/>
  <c r="F484" i="6"/>
  <c r="E484" i="6"/>
  <c r="F483" i="6"/>
  <c r="E483" i="6"/>
  <c r="F482" i="6"/>
  <c r="E482" i="6"/>
  <c r="F481" i="6"/>
  <c r="E481" i="6"/>
  <c r="F480" i="6"/>
  <c r="E480" i="6"/>
  <c r="F479" i="6"/>
  <c r="E479" i="6"/>
  <c r="F478" i="6"/>
  <c r="E478" i="6"/>
  <c r="F477" i="6"/>
  <c r="E477" i="6"/>
  <c r="F476" i="6"/>
  <c r="E476" i="6"/>
  <c r="F475" i="6"/>
  <c r="E475" i="6"/>
  <c r="F474" i="6"/>
  <c r="E474" i="6"/>
  <c r="F473" i="6"/>
  <c r="E473" i="6"/>
  <c r="F472" i="6"/>
  <c r="E472" i="6"/>
  <c r="F471" i="6"/>
  <c r="E471" i="6"/>
  <c r="F470" i="6"/>
  <c r="E470" i="6"/>
  <c r="F469" i="6"/>
  <c r="E469" i="6"/>
  <c r="F468" i="6"/>
  <c r="E468" i="6"/>
  <c r="F467" i="6"/>
  <c r="E467" i="6"/>
  <c r="F466" i="6"/>
  <c r="E466" i="6"/>
  <c r="F465" i="6"/>
  <c r="E465" i="6"/>
  <c r="F464" i="6"/>
  <c r="E464" i="6"/>
  <c r="G462" i="6"/>
  <c r="D462" i="6"/>
  <c r="C462" i="6"/>
  <c r="B462" i="6"/>
  <c r="F461" i="6"/>
  <c r="E461" i="6"/>
  <c r="F460" i="6"/>
  <c r="E460" i="6"/>
  <c r="F459" i="6"/>
  <c r="E459" i="6"/>
  <c r="F458" i="6"/>
  <c r="E458" i="6"/>
  <c r="F457" i="6"/>
  <c r="E457" i="6"/>
  <c r="F456" i="6"/>
  <c r="E456" i="6"/>
  <c r="F455" i="6"/>
  <c r="E455" i="6"/>
  <c r="G451" i="6"/>
  <c r="D451" i="6"/>
  <c r="C451" i="6"/>
  <c r="B451" i="6"/>
  <c r="F450" i="6"/>
  <c r="E450" i="6"/>
  <c r="F449" i="6"/>
  <c r="E449" i="6"/>
  <c r="G447" i="6"/>
  <c r="D447" i="6"/>
  <c r="C447" i="6"/>
  <c r="B447" i="6"/>
  <c r="F446" i="6"/>
  <c r="E446" i="6"/>
  <c r="F445" i="6"/>
  <c r="E445" i="6"/>
  <c r="F444" i="6"/>
  <c r="E444" i="6"/>
  <c r="F443" i="6"/>
  <c r="E443" i="6"/>
  <c r="F442" i="6"/>
  <c r="E442" i="6"/>
  <c r="F441" i="6"/>
  <c r="E441" i="6"/>
  <c r="F440" i="6"/>
  <c r="E440" i="6"/>
  <c r="F439" i="6"/>
  <c r="E439" i="6"/>
  <c r="F438" i="6"/>
  <c r="E438" i="6"/>
  <c r="F437" i="6"/>
  <c r="E437" i="6"/>
  <c r="F436" i="6"/>
  <c r="E436" i="6"/>
  <c r="F435" i="6"/>
  <c r="E435" i="6"/>
  <c r="F434" i="6"/>
  <c r="E434" i="6"/>
  <c r="F433" i="6"/>
  <c r="E433" i="6"/>
  <c r="F432" i="6"/>
  <c r="E432" i="6"/>
  <c r="F431" i="6"/>
  <c r="E431" i="6"/>
  <c r="G429" i="6"/>
  <c r="D429" i="6"/>
  <c r="C429" i="6"/>
  <c r="B429" i="6"/>
  <c r="F428" i="6"/>
  <c r="E428" i="6"/>
  <c r="F427" i="6"/>
  <c r="E427" i="6"/>
  <c r="F426" i="6"/>
  <c r="E426" i="6"/>
  <c r="F425" i="6"/>
  <c r="E425" i="6"/>
  <c r="F424" i="6"/>
  <c r="E424" i="6"/>
  <c r="F423" i="6"/>
  <c r="E423" i="6"/>
  <c r="F422" i="6"/>
  <c r="E422" i="6"/>
  <c r="F421" i="6"/>
  <c r="E421" i="6"/>
  <c r="F420" i="6"/>
  <c r="E420" i="6"/>
  <c r="F419" i="6"/>
  <c r="E419" i="6"/>
  <c r="F418" i="6"/>
  <c r="E418" i="6"/>
  <c r="F417" i="6"/>
  <c r="E417" i="6"/>
  <c r="F416" i="6"/>
  <c r="E416" i="6"/>
  <c r="F415" i="6"/>
  <c r="E415" i="6"/>
  <c r="F414" i="6"/>
  <c r="E414" i="6"/>
  <c r="F413" i="6"/>
  <c r="E413" i="6"/>
  <c r="F412" i="6"/>
  <c r="E412" i="6"/>
  <c r="F411" i="6"/>
  <c r="E411" i="6"/>
  <c r="F410" i="6"/>
  <c r="E410" i="6"/>
  <c r="F409" i="6"/>
  <c r="E409" i="6"/>
  <c r="F408" i="6"/>
  <c r="E408" i="6"/>
  <c r="F407" i="6"/>
  <c r="E407" i="6"/>
  <c r="F406" i="6"/>
  <c r="E406" i="6"/>
  <c r="F405" i="6"/>
  <c r="E405" i="6"/>
  <c r="F404" i="6"/>
  <c r="E404" i="6"/>
  <c r="F403" i="6"/>
  <c r="E403" i="6"/>
  <c r="F402" i="6"/>
  <c r="E402" i="6"/>
  <c r="G400" i="6"/>
  <c r="D400" i="6"/>
  <c r="C400" i="6"/>
  <c r="B400" i="6"/>
  <c r="F399" i="6"/>
  <c r="E399" i="6"/>
  <c r="F398" i="6"/>
  <c r="E398" i="6"/>
  <c r="F397" i="6"/>
  <c r="E397" i="6"/>
  <c r="F396" i="6"/>
  <c r="E396" i="6"/>
  <c r="F395" i="6"/>
  <c r="E395" i="6"/>
  <c r="F394" i="6"/>
  <c r="E394" i="6"/>
  <c r="F393" i="6"/>
  <c r="E393" i="6"/>
  <c r="F392" i="6"/>
  <c r="E392" i="6"/>
  <c r="F391" i="6"/>
  <c r="E391" i="6"/>
  <c r="G389" i="6"/>
  <c r="D389" i="6"/>
  <c r="C389" i="6"/>
  <c r="B389" i="6"/>
  <c r="F388" i="6"/>
  <c r="E388" i="6"/>
  <c r="F387" i="6"/>
  <c r="E387" i="6"/>
  <c r="F386" i="6"/>
  <c r="E386" i="6"/>
  <c r="F385" i="6"/>
  <c r="E385" i="6"/>
  <c r="F384" i="6"/>
  <c r="E384" i="6"/>
  <c r="F383" i="6"/>
  <c r="E383" i="6"/>
  <c r="F382" i="6"/>
  <c r="E382" i="6"/>
  <c r="F381" i="6"/>
  <c r="E381" i="6"/>
  <c r="G379" i="6"/>
  <c r="D379" i="6"/>
  <c r="C379" i="6"/>
  <c r="B379" i="6"/>
  <c r="F378" i="6"/>
  <c r="E378" i="6"/>
  <c r="F377" i="6"/>
  <c r="E377" i="6"/>
  <c r="F376" i="6"/>
  <c r="E376" i="6"/>
  <c r="F375" i="6"/>
  <c r="E375" i="6"/>
  <c r="G373" i="6"/>
  <c r="D373" i="6"/>
  <c r="C373" i="6"/>
  <c r="B373" i="6"/>
  <c r="F372" i="6"/>
  <c r="E372" i="6"/>
  <c r="F371" i="6"/>
  <c r="E371" i="6"/>
  <c r="F370" i="6"/>
  <c r="E370" i="6"/>
  <c r="F369" i="6"/>
  <c r="E369" i="6"/>
  <c r="F368" i="6"/>
  <c r="E368" i="6"/>
  <c r="G364" i="6"/>
  <c r="D364" i="6"/>
  <c r="C364" i="6"/>
  <c r="B364" i="6"/>
  <c r="F363" i="6"/>
  <c r="E363" i="6"/>
  <c r="F362" i="6"/>
  <c r="E362" i="6"/>
  <c r="F361" i="6"/>
  <c r="E361" i="6"/>
  <c r="F360" i="6"/>
  <c r="E360" i="6"/>
  <c r="F359" i="6"/>
  <c r="E359" i="6"/>
  <c r="F358" i="6"/>
  <c r="E358" i="6"/>
  <c r="F357" i="6"/>
  <c r="E357" i="6"/>
  <c r="F356" i="6"/>
  <c r="E356" i="6"/>
  <c r="F355" i="6"/>
  <c r="E355" i="6"/>
  <c r="G353" i="6"/>
  <c r="D353" i="6"/>
  <c r="C353" i="6"/>
  <c r="B353" i="6"/>
  <c r="F352" i="6"/>
  <c r="E352" i="6"/>
  <c r="F351" i="6"/>
  <c r="E351" i="6"/>
  <c r="F350" i="6"/>
  <c r="E350" i="6"/>
  <c r="F349" i="6"/>
  <c r="E349" i="6"/>
  <c r="F348" i="6"/>
  <c r="E348" i="6"/>
  <c r="F347" i="6"/>
  <c r="E347" i="6"/>
  <c r="F346" i="6"/>
  <c r="E346" i="6"/>
  <c r="F345" i="6"/>
  <c r="E345" i="6"/>
  <c r="F344" i="6"/>
  <c r="E344" i="6"/>
  <c r="F343" i="6"/>
  <c r="E343" i="6"/>
  <c r="F342" i="6"/>
  <c r="E342" i="6"/>
  <c r="F341" i="6"/>
  <c r="E341" i="6"/>
  <c r="F340" i="6"/>
  <c r="E340" i="6"/>
  <c r="F339" i="6"/>
  <c r="E339" i="6"/>
  <c r="F338" i="6"/>
  <c r="E338" i="6"/>
  <c r="F337" i="6"/>
  <c r="E337" i="6"/>
  <c r="F336" i="6"/>
  <c r="E336" i="6"/>
  <c r="F335" i="6"/>
  <c r="E335" i="6"/>
  <c r="F334" i="6"/>
  <c r="E334" i="6"/>
  <c r="F333" i="6"/>
  <c r="E333" i="6"/>
  <c r="F332" i="6"/>
  <c r="E332" i="6"/>
  <c r="F331" i="6"/>
  <c r="E331" i="6"/>
  <c r="F330" i="6"/>
  <c r="E330" i="6"/>
  <c r="G328" i="6"/>
  <c r="D328" i="6"/>
  <c r="C328" i="6"/>
  <c r="B328" i="6"/>
  <c r="F327" i="6"/>
  <c r="E327" i="6"/>
  <c r="F326" i="6"/>
  <c r="E326" i="6"/>
  <c r="F325" i="6"/>
  <c r="E325" i="6"/>
  <c r="F324" i="6"/>
  <c r="E324" i="6"/>
  <c r="G322" i="6"/>
  <c r="D322" i="6"/>
  <c r="C322" i="6"/>
  <c r="B322" i="6"/>
  <c r="F321" i="6"/>
  <c r="E321" i="6"/>
  <c r="F320" i="6"/>
  <c r="E320" i="6"/>
  <c r="F319" i="6"/>
  <c r="E319" i="6"/>
  <c r="F318" i="6"/>
  <c r="E318" i="6"/>
  <c r="F317" i="6"/>
  <c r="E317" i="6"/>
  <c r="F316" i="6"/>
  <c r="E316" i="6"/>
  <c r="F315" i="6"/>
  <c r="E315" i="6"/>
  <c r="G313" i="6"/>
  <c r="D313" i="6"/>
  <c r="C313" i="6"/>
  <c r="B313" i="6"/>
  <c r="F312" i="6"/>
  <c r="E312" i="6"/>
  <c r="G310" i="6"/>
  <c r="D310" i="6"/>
  <c r="C310" i="6"/>
  <c r="B310" i="6"/>
  <c r="F309" i="6"/>
  <c r="E309" i="6"/>
  <c r="F308" i="6"/>
  <c r="E308" i="6"/>
  <c r="F307" i="6"/>
  <c r="E307" i="6"/>
  <c r="F306" i="6"/>
  <c r="E306" i="6"/>
  <c r="F305" i="6"/>
  <c r="E305" i="6"/>
  <c r="F304" i="6"/>
  <c r="E304" i="6"/>
  <c r="F303" i="6"/>
  <c r="E303" i="6"/>
  <c r="F302" i="6"/>
  <c r="E302" i="6"/>
  <c r="F301" i="6"/>
  <c r="E301" i="6"/>
  <c r="F300" i="6"/>
  <c r="E300" i="6"/>
  <c r="F299" i="6"/>
  <c r="E299" i="6"/>
  <c r="F298" i="6"/>
  <c r="E298" i="6"/>
  <c r="F297" i="6"/>
  <c r="E297" i="6"/>
  <c r="F296" i="6"/>
  <c r="E296" i="6"/>
  <c r="F295" i="6"/>
  <c r="E295" i="6"/>
  <c r="F294" i="6"/>
  <c r="E294" i="6"/>
  <c r="F293" i="6"/>
  <c r="E293" i="6"/>
  <c r="F292" i="6"/>
  <c r="E292" i="6"/>
  <c r="F291" i="6"/>
  <c r="E291" i="6"/>
  <c r="G289" i="6"/>
  <c r="D289" i="6"/>
  <c r="C289" i="6"/>
  <c r="B289" i="6"/>
  <c r="F288" i="6"/>
  <c r="E288" i="6"/>
  <c r="F287" i="6"/>
  <c r="E287" i="6"/>
  <c r="F286" i="6"/>
  <c r="E286" i="6"/>
  <c r="F285" i="6"/>
  <c r="E285" i="6"/>
  <c r="F284" i="6"/>
  <c r="E284" i="6"/>
  <c r="F283" i="6"/>
  <c r="E283" i="6"/>
  <c r="F282" i="6"/>
  <c r="E282" i="6"/>
  <c r="G280" i="6"/>
  <c r="D280" i="6"/>
  <c r="C280" i="6"/>
  <c r="F279" i="6"/>
  <c r="E279" i="6"/>
  <c r="F278" i="6"/>
  <c r="E278" i="6"/>
  <c r="G276" i="6"/>
  <c r="D276" i="6"/>
  <c r="C276" i="6"/>
  <c r="F275" i="6"/>
  <c r="E275" i="6"/>
  <c r="F274" i="6"/>
  <c r="E274" i="6"/>
  <c r="F273" i="6"/>
  <c r="E273" i="6"/>
  <c r="G271" i="6"/>
  <c r="D271" i="6"/>
  <c r="C271" i="6"/>
  <c r="B271" i="6"/>
  <c r="F270" i="6"/>
  <c r="E270" i="6"/>
  <c r="F269" i="6"/>
  <c r="E269" i="6"/>
  <c r="F268" i="6"/>
  <c r="E268" i="6"/>
  <c r="F267" i="6"/>
  <c r="E267" i="6"/>
  <c r="F266" i="6"/>
  <c r="E266" i="6"/>
  <c r="F265" i="6"/>
  <c r="E265" i="6"/>
  <c r="F264" i="6"/>
  <c r="E264" i="6"/>
  <c r="F263" i="6"/>
  <c r="E263" i="6"/>
  <c r="F262" i="6"/>
  <c r="E262" i="6"/>
  <c r="F261" i="6"/>
  <c r="E261" i="6"/>
  <c r="F260" i="6"/>
  <c r="E260" i="6"/>
  <c r="F259" i="6"/>
  <c r="E259" i="6"/>
  <c r="F258" i="6"/>
  <c r="E258" i="6"/>
  <c r="F257" i="6"/>
  <c r="E257" i="6"/>
  <c r="F256" i="6"/>
  <c r="E256" i="6"/>
  <c r="F255" i="6"/>
  <c r="E255" i="6"/>
  <c r="F254" i="6"/>
  <c r="E254" i="6"/>
  <c r="F253" i="6"/>
  <c r="E253" i="6"/>
  <c r="F252" i="6"/>
  <c r="E252" i="6"/>
  <c r="F251" i="6"/>
  <c r="E251" i="6"/>
  <c r="F250" i="6"/>
  <c r="E250" i="6"/>
  <c r="F249" i="6"/>
  <c r="E249" i="6"/>
  <c r="F248" i="6"/>
  <c r="E248" i="6"/>
  <c r="F247" i="6"/>
  <c r="E247" i="6"/>
  <c r="F246" i="6"/>
  <c r="E246" i="6"/>
  <c r="F245" i="6"/>
  <c r="E245" i="6"/>
  <c r="F244" i="6"/>
  <c r="E244" i="6"/>
  <c r="F243" i="6"/>
  <c r="E243" i="6"/>
  <c r="G241" i="6"/>
  <c r="D241" i="6"/>
  <c r="C241" i="6"/>
  <c r="F240" i="6"/>
  <c r="E240" i="6"/>
  <c r="F239" i="6"/>
  <c r="E239" i="6"/>
  <c r="F238" i="6"/>
  <c r="E238" i="6"/>
  <c r="F237" i="6"/>
  <c r="E237" i="6"/>
  <c r="F236" i="6"/>
  <c r="E236" i="6"/>
  <c r="F235" i="6"/>
  <c r="E235" i="6"/>
  <c r="F234" i="6"/>
  <c r="E234" i="6"/>
  <c r="F233" i="6"/>
  <c r="E233" i="6"/>
  <c r="F232" i="6"/>
  <c r="E232" i="6"/>
  <c r="F231" i="6"/>
  <c r="E231" i="6"/>
  <c r="F230" i="6"/>
  <c r="E230" i="6"/>
  <c r="F229" i="6"/>
  <c r="E229" i="6"/>
  <c r="F228" i="6"/>
  <c r="E228" i="6"/>
  <c r="F227" i="6"/>
  <c r="E227" i="6"/>
  <c r="F226" i="6"/>
  <c r="E226" i="6"/>
  <c r="F225" i="6"/>
  <c r="E225" i="6"/>
  <c r="F224" i="6"/>
  <c r="E224" i="6"/>
  <c r="F223" i="6"/>
  <c r="E223" i="6"/>
  <c r="F222" i="6"/>
  <c r="E222" i="6"/>
  <c r="F221" i="6"/>
  <c r="E221" i="6"/>
  <c r="F220" i="6"/>
  <c r="E220" i="6"/>
  <c r="F219" i="6"/>
  <c r="E219" i="6"/>
  <c r="F218" i="6"/>
  <c r="E218" i="6"/>
  <c r="G216" i="6"/>
  <c r="D216" i="6"/>
  <c r="C216" i="6"/>
  <c r="B216" i="6"/>
  <c r="F215" i="6"/>
  <c r="E215" i="6"/>
  <c r="F214" i="6"/>
  <c r="E214" i="6"/>
  <c r="F213" i="6"/>
  <c r="E213" i="6"/>
  <c r="G211" i="6"/>
  <c r="D211" i="6"/>
  <c r="C211" i="6"/>
  <c r="B211" i="6"/>
  <c r="F210" i="6"/>
  <c r="E210" i="6"/>
  <c r="F209" i="6"/>
  <c r="E209" i="6"/>
  <c r="F208" i="6"/>
  <c r="E208" i="6"/>
  <c r="F207" i="6"/>
  <c r="E207" i="6"/>
  <c r="F206" i="6"/>
  <c r="E206" i="6"/>
  <c r="F205" i="6"/>
  <c r="E205" i="6"/>
  <c r="F204" i="6"/>
  <c r="E204" i="6"/>
  <c r="F203" i="6"/>
  <c r="E203" i="6"/>
  <c r="F202" i="6"/>
  <c r="E202" i="6"/>
  <c r="F201" i="6"/>
  <c r="E201" i="6"/>
  <c r="F200" i="6"/>
  <c r="E200" i="6"/>
  <c r="F199" i="6"/>
  <c r="E199" i="6"/>
  <c r="F198" i="6"/>
  <c r="E198" i="6"/>
  <c r="F197" i="6"/>
  <c r="E197" i="6"/>
  <c r="F196" i="6"/>
  <c r="E196" i="6"/>
  <c r="F195" i="6"/>
  <c r="E195" i="6"/>
  <c r="F194" i="6"/>
  <c r="E194" i="6"/>
  <c r="F193" i="6"/>
  <c r="E193" i="6"/>
  <c r="F192" i="6"/>
  <c r="E192" i="6"/>
  <c r="G190" i="6"/>
  <c r="D190" i="6"/>
  <c r="C190" i="6"/>
  <c r="B190" i="6"/>
  <c r="F189" i="6"/>
  <c r="E189" i="6"/>
  <c r="G187" i="6"/>
  <c r="D187" i="6"/>
  <c r="C187" i="6"/>
  <c r="B187" i="6"/>
  <c r="F186" i="6"/>
  <c r="E186" i="6"/>
  <c r="F185" i="6"/>
  <c r="E185" i="6"/>
  <c r="F184" i="6"/>
  <c r="E184" i="6"/>
  <c r="F183" i="6"/>
  <c r="E183" i="6"/>
  <c r="F182" i="6"/>
  <c r="E182" i="6"/>
  <c r="F181" i="6"/>
  <c r="E181" i="6"/>
  <c r="F180" i="6"/>
  <c r="E180" i="6"/>
  <c r="F179" i="6"/>
  <c r="E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F167" i="6"/>
  <c r="E167" i="6"/>
  <c r="F166" i="6"/>
  <c r="E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F154" i="6"/>
  <c r="E154" i="6"/>
  <c r="D152" i="6"/>
  <c r="C152" i="6"/>
  <c r="B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F141" i="6"/>
  <c r="E141" i="6"/>
  <c r="F140" i="6"/>
  <c r="E140" i="6"/>
  <c r="F139" i="6"/>
  <c r="E139" i="6"/>
  <c r="D137" i="6"/>
  <c r="C137" i="6"/>
  <c r="B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F125" i="6"/>
  <c r="E125" i="6"/>
  <c r="F124" i="6"/>
  <c r="E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F99" i="6"/>
  <c r="E99" i="6"/>
  <c r="D97" i="6"/>
  <c r="C97" i="6"/>
  <c r="B97" i="6"/>
  <c r="F96" i="6"/>
  <c r="E96" i="6"/>
  <c r="F95" i="6"/>
  <c r="E95" i="6"/>
  <c r="F94" i="6"/>
  <c r="E94" i="6"/>
  <c r="F93" i="6"/>
  <c r="E93" i="6"/>
  <c r="F92" i="6"/>
  <c r="E92" i="6"/>
  <c r="F91" i="6"/>
  <c r="E91" i="6"/>
  <c r="F90" i="6"/>
  <c r="E90" i="6"/>
  <c r="F89" i="6"/>
  <c r="E89" i="6"/>
  <c r="F88" i="6"/>
  <c r="E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F69" i="6"/>
  <c r="E69" i="6"/>
  <c r="D67" i="6"/>
  <c r="C67" i="6"/>
  <c r="B67" i="6"/>
  <c r="F66" i="6"/>
  <c r="E66" i="6"/>
  <c r="F65" i="6"/>
  <c r="E65" i="6"/>
  <c r="D63" i="6"/>
  <c r="C63" i="6"/>
  <c r="B63" i="6"/>
  <c r="F62" i="6"/>
  <c r="E62" i="6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F52" i="6"/>
  <c r="E52" i="6"/>
  <c r="F51" i="6"/>
  <c r="E51" i="6"/>
  <c r="F50" i="6"/>
  <c r="E50" i="6"/>
  <c r="F49" i="6"/>
  <c r="E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F39" i="6"/>
  <c r="E39" i="6"/>
  <c r="F38" i="6"/>
  <c r="E38" i="6"/>
  <c r="F37" i="6"/>
  <c r="E37" i="6"/>
  <c r="F36" i="6"/>
  <c r="E36" i="6"/>
  <c r="F35" i="6"/>
  <c r="E35" i="6"/>
  <c r="F34" i="6"/>
  <c r="E34" i="6"/>
  <c r="F33" i="6"/>
  <c r="E33" i="6"/>
  <c r="D31" i="6"/>
  <c r="C31" i="6"/>
  <c r="B31" i="6"/>
  <c r="F30" i="6"/>
  <c r="E30" i="6"/>
  <c r="F29" i="6"/>
  <c r="E29" i="6"/>
  <c r="D27" i="6"/>
  <c r="C27" i="6"/>
  <c r="B27" i="6"/>
  <c r="F26" i="6"/>
  <c r="E26" i="6"/>
  <c r="F25" i="6"/>
  <c r="E25" i="6"/>
  <c r="F24" i="6"/>
  <c r="E24" i="6"/>
  <c r="F23" i="6"/>
  <c r="E23" i="6"/>
  <c r="F22" i="6"/>
  <c r="E22" i="6"/>
  <c r="F21" i="6"/>
  <c r="E21" i="6"/>
  <c r="F20" i="6"/>
  <c r="E20" i="6"/>
  <c r="F19" i="6"/>
  <c r="E19" i="6"/>
  <c r="D17" i="6"/>
  <c r="C17" i="6"/>
  <c r="B17" i="6"/>
  <c r="F16" i="6"/>
  <c r="E16" i="6"/>
  <c r="F15" i="6"/>
  <c r="E15" i="6"/>
  <c r="F14" i="6"/>
  <c r="E14" i="6"/>
  <c r="F13" i="6"/>
  <c r="E13" i="6"/>
  <c r="F12" i="6"/>
  <c r="E12" i="6"/>
  <c r="F11" i="6"/>
  <c r="E11" i="6"/>
  <c r="F10" i="6"/>
  <c r="E10" i="6"/>
  <c r="F9" i="6"/>
  <c r="E9" i="6"/>
  <c r="F8" i="6"/>
  <c r="E8" i="6"/>
  <c r="F313" i="6" l="1"/>
  <c r="F353" i="6"/>
  <c r="F379" i="6"/>
  <c r="F447" i="6"/>
  <c r="F451" i="6"/>
  <c r="F513" i="6"/>
  <c r="F533" i="6"/>
  <c r="F868" i="6"/>
  <c r="F908" i="6"/>
  <c r="F310" i="6"/>
  <c r="F462" i="6"/>
  <c r="E1467" i="6"/>
  <c r="F726" i="6"/>
  <c r="F838" i="6"/>
  <c r="F842" i="6"/>
  <c r="F280" i="6"/>
  <c r="F328" i="6"/>
  <c r="F364" i="6"/>
  <c r="F496" i="6"/>
  <c r="F500" i="6"/>
  <c r="E540" i="6"/>
  <c r="F564" i="6"/>
  <c r="F588" i="6"/>
  <c r="E863" i="6"/>
  <c r="F871" i="6"/>
  <c r="F963" i="6"/>
  <c r="F1011" i="6"/>
  <c r="F1031" i="6"/>
  <c r="B629" i="6"/>
  <c r="F27" i="6"/>
  <c r="F31" i="6"/>
  <c r="F63" i="6"/>
  <c r="F67" i="6"/>
  <c r="F276" i="6"/>
  <c r="F671" i="6"/>
  <c r="F703" i="6"/>
  <c r="F811" i="6"/>
  <c r="F815" i="6"/>
  <c r="E1216" i="6"/>
  <c r="F606" i="6"/>
  <c r="F614" i="6"/>
  <c r="B365" i="6"/>
  <c r="E1006" i="6"/>
  <c r="B1262" i="6"/>
  <c r="G1262" i="6"/>
  <c r="E322" i="6"/>
  <c r="E400" i="6"/>
  <c r="F526" i="6"/>
  <c r="C1262" i="6"/>
  <c r="B452" i="6"/>
  <c r="E97" i="6"/>
  <c r="F801" i="6"/>
  <c r="B1035" i="6"/>
  <c r="D1262" i="6"/>
  <c r="F1001" i="6"/>
  <c r="F389" i="6"/>
  <c r="F429" i="6"/>
  <c r="F491" i="6"/>
  <c r="F503" i="6"/>
  <c r="F583" i="6"/>
  <c r="F749" i="6"/>
  <c r="F1201" i="6"/>
  <c r="F1225" i="6"/>
  <c r="F1261" i="6"/>
  <c r="E513" i="6"/>
  <c r="E842" i="6"/>
  <c r="E313" i="6"/>
  <c r="E373" i="6"/>
  <c r="E579" i="6"/>
  <c r="E611" i="6"/>
  <c r="E757" i="6"/>
  <c r="E1213" i="6"/>
  <c r="E353" i="6"/>
  <c r="F1006" i="6"/>
  <c r="F1034" i="6"/>
  <c r="E310" i="6"/>
  <c r="E280" i="6"/>
  <c r="E868" i="6"/>
  <c r="F97" i="6"/>
  <c r="F137" i="6"/>
  <c r="F241" i="6"/>
  <c r="E276" i="6"/>
  <c r="E726" i="6"/>
  <c r="E739" i="6"/>
  <c r="E838" i="6"/>
  <c r="E871" i="6"/>
  <c r="E963" i="6"/>
  <c r="E211" i="6"/>
  <c r="E17" i="6"/>
  <c r="E289" i="6"/>
  <c r="F190" i="6"/>
  <c r="F1174" i="6"/>
  <c r="E1258" i="6"/>
  <c r="D1035" i="6"/>
  <c r="F1216" i="6"/>
  <c r="E500" i="6"/>
  <c r="E815" i="6"/>
  <c r="E1031" i="6"/>
  <c r="E606" i="6"/>
  <c r="F1168" i="6"/>
  <c r="D452" i="6"/>
  <c r="E389" i="6"/>
  <c r="E583" i="6"/>
  <c r="G629" i="6"/>
  <c r="C1035" i="6"/>
  <c r="G1168" i="6"/>
  <c r="E1168" i="6" s="1"/>
  <c r="F17" i="6"/>
  <c r="F187" i="6"/>
  <c r="F211" i="6"/>
  <c r="E271" i="6"/>
  <c r="D365" i="6"/>
  <c r="F400" i="6"/>
  <c r="G1035" i="6"/>
  <c r="E496" i="6"/>
  <c r="E503" i="6"/>
  <c r="F1213" i="6"/>
  <c r="E31" i="6"/>
  <c r="E63" i="6"/>
  <c r="E241" i="6"/>
  <c r="G365" i="6"/>
  <c r="G452" i="6"/>
  <c r="E462" i="6"/>
  <c r="E628" i="6"/>
  <c r="E746" i="6"/>
  <c r="E801" i="6"/>
  <c r="E703" i="6"/>
  <c r="E1201" i="6"/>
  <c r="F152" i="6"/>
  <c r="E216" i="6"/>
  <c r="D629" i="6"/>
  <c r="F1247" i="6"/>
  <c r="F1653" i="6"/>
  <c r="E1560" i="6"/>
  <c r="F1467" i="6"/>
  <c r="C452" i="6"/>
  <c r="E137" i="6"/>
  <c r="E190" i="6"/>
  <c r="E328" i="6"/>
  <c r="E379" i="6"/>
  <c r="E526" i="6"/>
  <c r="E749" i="6"/>
  <c r="E914" i="6"/>
  <c r="F216" i="6"/>
  <c r="F739" i="6"/>
  <c r="F746" i="6"/>
  <c r="F914" i="6"/>
  <c r="E1247" i="6"/>
  <c r="E1261" i="6"/>
  <c r="E27" i="6"/>
  <c r="E429" i="6"/>
  <c r="E451" i="6"/>
  <c r="E564" i="6"/>
  <c r="E614" i="6"/>
  <c r="E671" i="6"/>
  <c r="E811" i="6"/>
  <c r="E908" i="6"/>
  <c r="E1001" i="6"/>
  <c r="E1011" i="6"/>
  <c r="F1258" i="6"/>
  <c r="F1374" i="6"/>
  <c r="F271" i="6"/>
  <c r="F289" i="6"/>
  <c r="F322" i="6"/>
  <c r="F373" i="6"/>
  <c r="F579" i="6"/>
  <c r="F611" i="6"/>
  <c r="F757" i="6"/>
  <c r="F863" i="6"/>
  <c r="E1174" i="6"/>
  <c r="E1189" i="6"/>
  <c r="E1225" i="6"/>
  <c r="E1278" i="6"/>
  <c r="E1653" i="6"/>
  <c r="E491" i="6"/>
  <c r="F540" i="6"/>
  <c r="F628" i="6"/>
  <c r="E364" i="6"/>
  <c r="C629" i="6"/>
  <c r="F629" i="6" s="1"/>
  <c r="E1034" i="6"/>
  <c r="E67" i="6"/>
  <c r="E152" i="6"/>
  <c r="E187" i="6"/>
  <c r="C365" i="6"/>
  <c r="E447" i="6"/>
  <c r="E533" i="6"/>
  <c r="E588" i="6"/>
  <c r="F1262" i="6" l="1"/>
  <c r="E1035" i="6"/>
  <c r="E1262" i="6"/>
  <c r="F1035" i="6"/>
  <c r="E452" i="6"/>
  <c r="B1263" i="6"/>
  <c r="F365" i="6"/>
  <c r="D1263" i="6"/>
  <c r="G1263" i="6"/>
  <c r="F452" i="6"/>
  <c r="E629" i="6"/>
  <c r="E365" i="6"/>
  <c r="C1263" i="6"/>
  <c r="F1263" i="6" l="1"/>
  <c r="E1263" i="6"/>
  <c r="F1260" i="2"/>
  <c r="E1260" i="2"/>
  <c r="F1259" i="2"/>
  <c r="E1259" i="2"/>
  <c r="F1258" i="2"/>
  <c r="E1258" i="2"/>
  <c r="F1257" i="2"/>
  <c r="E1257" i="2"/>
  <c r="F1256" i="2"/>
  <c r="E1256" i="2"/>
  <c r="F1255" i="2"/>
  <c r="E1255" i="2"/>
  <c r="F1254" i="2"/>
  <c r="E1254" i="2"/>
  <c r="F1253" i="2"/>
  <c r="E1253" i="2"/>
  <c r="F1252" i="2"/>
  <c r="E1252" i="2"/>
  <c r="F1251" i="2"/>
  <c r="E1251" i="2"/>
  <c r="F1250" i="2"/>
  <c r="E1250" i="2"/>
  <c r="F1249" i="2"/>
  <c r="E1249" i="2"/>
  <c r="F1248" i="2"/>
  <c r="E1248" i="2"/>
  <c r="F1245" i="2"/>
  <c r="E1245" i="2"/>
  <c r="F1244" i="2"/>
  <c r="E1244" i="2"/>
  <c r="F1243" i="2"/>
  <c r="E1243" i="2"/>
  <c r="F1242" i="2"/>
  <c r="E1242" i="2"/>
  <c r="F1241" i="2"/>
  <c r="E1241" i="2"/>
  <c r="F1240" i="2"/>
  <c r="E1240" i="2"/>
  <c r="F1239" i="2"/>
  <c r="E1239" i="2"/>
  <c r="F1238" i="2"/>
  <c r="E1238" i="2"/>
  <c r="F1237" i="2"/>
  <c r="E1237" i="2"/>
  <c r="F1236" i="2"/>
  <c r="E1236" i="2"/>
  <c r="F1235" i="2"/>
  <c r="E1235" i="2"/>
  <c r="F1234" i="2"/>
  <c r="E1234" i="2"/>
  <c r="F1233" i="2"/>
  <c r="E1233" i="2"/>
  <c r="F1232" i="2"/>
  <c r="E1232" i="2"/>
  <c r="F1231" i="2"/>
  <c r="E1231" i="2"/>
  <c r="F1228" i="2"/>
  <c r="E1228" i="2"/>
  <c r="F1227" i="2"/>
  <c r="E1227" i="2"/>
  <c r="F1226" i="2"/>
  <c r="E1226" i="2"/>
  <c r="F1225" i="2"/>
  <c r="E1225" i="2"/>
  <c r="F1224" i="2"/>
  <c r="E1224" i="2"/>
  <c r="F1223" i="2"/>
  <c r="E1223" i="2"/>
  <c r="F1222" i="2"/>
  <c r="E1222" i="2"/>
  <c r="F1221" i="2"/>
  <c r="E1221" i="2"/>
  <c r="F1220" i="2"/>
  <c r="E1220" i="2"/>
  <c r="F1219" i="2"/>
  <c r="E1219" i="2"/>
  <c r="F1218" i="2"/>
  <c r="E1218" i="2"/>
  <c r="F1217" i="2"/>
  <c r="E1217" i="2"/>
  <c r="F1216" i="2"/>
  <c r="E1216" i="2"/>
  <c r="F1215" i="2"/>
  <c r="E1215" i="2"/>
  <c r="F1214" i="2"/>
  <c r="E1214" i="2"/>
  <c r="F1213" i="2"/>
  <c r="E1213" i="2"/>
  <c r="F1212" i="2"/>
  <c r="E1212" i="2"/>
  <c r="F1211" i="2"/>
  <c r="E1211" i="2"/>
  <c r="F1208" i="2"/>
  <c r="E1208" i="2"/>
  <c r="F1207" i="2"/>
  <c r="E1207" i="2"/>
  <c r="F1206" i="2"/>
  <c r="E1206" i="2"/>
  <c r="F1205" i="2"/>
  <c r="E1205" i="2"/>
  <c r="F1202" i="2"/>
  <c r="E1202" i="2"/>
  <c r="F1201" i="2"/>
  <c r="E1201" i="2"/>
  <c r="F1200" i="2"/>
  <c r="E1200" i="2"/>
  <c r="F1199" i="2"/>
  <c r="E1199" i="2"/>
  <c r="F1198" i="2"/>
  <c r="E1198" i="2"/>
  <c r="F1195" i="2"/>
  <c r="E1195" i="2"/>
  <c r="F1194" i="2"/>
  <c r="E1194" i="2"/>
  <c r="F1193" i="2"/>
  <c r="E1193" i="2"/>
  <c r="F1192" i="2"/>
  <c r="E1192" i="2"/>
  <c r="F1191" i="2"/>
  <c r="E1191" i="2"/>
  <c r="F1190" i="2"/>
  <c r="E1190" i="2"/>
  <c r="F1189" i="2"/>
  <c r="E1189" i="2"/>
  <c r="F1188" i="2"/>
  <c r="E1188" i="2"/>
  <c r="F1187" i="2"/>
  <c r="E1187" i="2"/>
  <c r="F1186" i="2"/>
  <c r="E1186" i="2"/>
  <c r="F1185" i="2"/>
  <c r="E1185" i="2"/>
  <c r="F1184" i="2"/>
  <c r="E1184" i="2"/>
  <c r="F1183" i="2"/>
  <c r="E1183" i="2"/>
  <c r="F1182" i="2"/>
  <c r="E1182" i="2"/>
  <c r="F1181" i="2"/>
  <c r="E1181" i="2"/>
  <c r="F1180" i="2"/>
  <c r="E1180" i="2"/>
  <c r="F1179" i="2"/>
  <c r="E1179" i="2"/>
  <c r="F1178" i="2"/>
  <c r="E1178" i="2"/>
  <c r="F1177" i="2"/>
  <c r="E1177" i="2"/>
  <c r="F1176" i="2"/>
  <c r="E1176" i="2"/>
  <c r="F1175" i="2"/>
  <c r="E1175" i="2"/>
  <c r="F1174" i="2"/>
  <c r="E1174" i="2"/>
  <c r="F1173" i="2"/>
  <c r="E1173" i="2"/>
  <c r="F1172" i="2"/>
  <c r="E1172" i="2"/>
  <c r="F1171" i="2"/>
  <c r="E1171" i="2"/>
  <c r="F1170" i="2"/>
  <c r="E1170" i="2"/>
  <c r="F1169" i="2"/>
  <c r="E1169" i="2"/>
  <c r="F1168" i="2"/>
  <c r="E1168" i="2"/>
  <c r="F1167" i="2"/>
  <c r="E1167" i="2"/>
  <c r="F1164" i="2"/>
  <c r="E1164" i="2"/>
  <c r="F1163" i="2"/>
  <c r="E1163" i="2"/>
  <c r="F1162" i="2"/>
  <c r="E1162" i="2"/>
  <c r="F1161" i="2"/>
  <c r="E1161" i="2"/>
  <c r="F1160" i="2"/>
  <c r="E1160" i="2"/>
  <c r="F1159" i="2"/>
  <c r="E1159" i="2"/>
  <c r="F1158" i="2"/>
  <c r="E1158" i="2"/>
  <c r="F1157" i="2"/>
  <c r="E1157" i="2"/>
  <c r="F1154" i="2"/>
  <c r="E1154" i="2"/>
  <c r="F1153" i="2"/>
  <c r="E1153" i="2"/>
  <c r="F1152" i="2"/>
  <c r="E1152" i="2"/>
  <c r="F1151" i="2"/>
  <c r="E1151" i="2"/>
  <c r="F1150" i="2"/>
  <c r="E1150" i="2"/>
  <c r="F1149" i="2"/>
  <c r="E1149" i="2"/>
  <c r="F1146" i="2"/>
  <c r="E1146" i="2"/>
  <c r="F1145" i="2"/>
  <c r="E1145" i="2"/>
  <c r="F1144" i="2"/>
  <c r="E1144" i="2"/>
  <c r="F1143" i="2"/>
  <c r="E1143" i="2"/>
  <c r="F1142" i="2"/>
  <c r="E1142" i="2"/>
  <c r="F1141" i="2"/>
  <c r="E1141" i="2"/>
  <c r="F1140" i="2"/>
  <c r="E1140" i="2"/>
  <c r="F1137" i="2"/>
  <c r="E1137" i="2"/>
  <c r="F1136" i="2"/>
  <c r="E1136" i="2"/>
  <c r="F1135" i="2"/>
  <c r="E1135" i="2"/>
  <c r="F1134" i="2"/>
  <c r="E1134" i="2"/>
  <c r="F1133" i="2"/>
  <c r="E1133" i="2"/>
  <c r="F1132" i="2"/>
  <c r="E1132" i="2"/>
  <c r="F1131" i="2"/>
  <c r="E1131" i="2"/>
  <c r="F1130" i="2"/>
  <c r="E1130" i="2"/>
  <c r="F1129" i="2"/>
  <c r="E1129" i="2"/>
  <c r="F1126" i="2"/>
  <c r="E1126" i="2"/>
  <c r="F1125" i="2"/>
  <c r="E1125" i="2"/>
  <c r="F1124" i="2"/>
  <c r="E1124" i="2"/>
  <c r="F1123" i="2"/>
  <c r="E1123" i="2"/>
  <c r="F1122" i="2"/>
  <c r="E1122" i="2"/>
  <c r="F1121" i="2"/>
  <c r="E1121" i="2"/>
  <c r="F1120" i="2"/>
  <c r="E1120" i="2"/>
  <c r="F1119" i="2"/>
  <c r="E1119" i="2"/>
  <c r="F1118" i="2"/>
  <c r="E1118" i="2"/>
  <c r="F1117" i="2"/>
  <c r="E1117" i="2"/>
  <c r="F1116" i="2"/>
  <c r="E1116" i="2"/>
  <c r="F1113" i="2"/>
  <c r="E1113" i="2"/>
  <c r="F1112" i="2"/>
  <c r="E1112" i="2"/>
  <c r="F1111" i="2"/>
  <c r="E1111" i="2"/>
  <c r="F1110" i="2"/>
  <c r="E1110" i="2"/>
  <c r="F1109" i="2"/>
  <c r="E1109" i="2"/>
  <c r="F1108" i="2"/>
  <c r="E1108" i="2"/>
  <c r="F1107" i="2"/>
  <c r="E1107" i="2"/>
  <c r="F1106" i="2"/>
  <c r="E1106" i="2"/>
  <c r="F1105" i="2"/>
  <c r="E1105" i="2"/>
  <c r="F1104" i="2"/>
  <c r="E1104" i="2"/>
  <c r="F1103" i="2"/>
  <c r="E1103" i="2"/>
  <c r="F1102" i="2"/>
  <c r="E1102" i="2"/>
  <c r="F1101" i="2"/>
  <c r="E1101" i="2"/>
  <c r="F1100" i="2"/>
  <c r="E1100" i="2"/>
  <c r="F1099" i="2"/>
  <c r="E1099" i="2"/>
  <c r="F1098" i="2"/>
  <c r="E1098" i="2"/>
  <c r="F1097" i="2"/>
  <c r="E1097" i="2"/>
  <c r="F1096" i="2"/>
  <c r="E1096" i="2"/>
  <c r="F1095" i="2"/>
  <c r="E1095" i="2"/>
  <c r="F1094" i="2"/>
  <c r="E1094" i="2"/>
  <c r="F1093" i="2"/>
  <c r="E1093" i="2"/>
  <c r="F1092" i="2"/>
  <c r="E1092" i="2"/>
  <c r="F1091" i="2"/>
  <c r="E1091" i="2"/>
  <c r="F1090" i="2"/>
  <c r="E1090" i="2"/>
  <c r="F1089" i="2"/>
  <c r="E1089" i="2"/>
  <c r="F1088" i="2"/>
  <c r="E1088" i="2"/>
  <c r="F1087" i="2"/>
  <c r="E1087" i="2"/>
  <c r="F1086" i="2"/>
  <c r="E1086" i="2"/>
  <c r="F1083" i="2"/>
  <c r="E1083" i="2"/>
  <c r="F1082" i="2"/>
  <c r="E1082" i="2"/>
  <c r="F1081" i="2"/>
  <c r="E1081" i="2"/>
  <c r="F1080" i="2"/>
  <c r="E1080" i="2"/>
  <c r="F1079" i="2"/>
  <c r="E1079" i="2"/>
  <c r="F1078" i="2"/>
  <c r="E1078" i="2"/>
  <c r="F1077" i="2"/>
  <c r="E1077" i="2"/>
  <c r="F1076" i="2"/>
  <c r="E1076" i="2"/>
  <c r="F1075" i="2"/>
  <c r="E1075" i="2"/>
  <c r="F1074" i="2"/>
  <c r="E1074" i="2"/>
  <c r="F1073" i="2"/>
  <c r="E1073" i="2"/>
  <c r="F1072" i="2"/>
  <c r="E1072" i="2"/>
  <c r="F1071" i="2"/>
  <c r="E1071" i="2"/>
  <c r="F1070" i="2"/>
  <c r="E1070" i="2"/>
  <c r="F1069" i="2"/>
  <c r="E1069" i="2"/>
  <c r="F1066" i="2"/>
  <c r="E1066" i="2"/>
  <c r="F1065" i="2"/>
  <c r="E1065" i="2"/>
  <c r="F1064" i="2"/>
  <c r="E1064" i="2"/>
  <c r="F1063" i="2"/>
  <c r="E1063" i="2"/>
  <c r="F1062" i="2"/>
  <c r="E1062" i="2"/>
  <c r="F1061" i="2"/>
  <c r="E1061" i="2"/>
  <c r="F1060" i="2"/>
  <c r="E1060" i="2"/>
  <c r="F1059" i="2"/>
  <c r="E1059" i="2"/>
  <c r="F1056" i="2"/>
  <c r="E1056" i="2"/>
  <c r="F1055" i="2"/>
  <c r="E1055" i="2"/>
  <c r="F1054" i="2"/>
  <c r="E1054" i="2"/>
  <c r="F1053" i="2"/>
  <c r="E1053" i="2"/>
  <c r="F1052" i="2"/>
  <c r="E1052" i="2"/>
  <c r="F1051" i="2"/>
  <c r="E1051" i="2"/>
  <c r="F1050" i="2"/>
  <c r="E1050" i="2"/>
  <c r="F1049" i="2"/>
  <c r="E1049" i="2"/>
  <c r="F1048" i="2"/>
  <c r="E1048" i="2"/>
  <c r="F1047" i="2"/>
  <c r="E1047" i="2"/>
  <c r="F1046" i="2"/>
  <c r="E1046" i="2"/>
  <c r="F1045" i="2"/>
  <c r="E1045" i="2"/>
  <c r="F1044" i="2"/>
  <c r="E1044" i="2"/>
  <c r="F1043" i="2"/>
  <c r="E1043" i="2"/>
  <c r="F1042" i="2"/>
  <c r="E1042" i="2"/>
  <c r="F1039" i="2"/>
  <c r="E1039" i="2"/>
  <c r="F1038" i="2"/>
  <c r="E1038" i="2"/>
  <c r="F1037" i="2"/>
  <c r="E1037" i="2"/>
  <c r="F1036" i="2"/>
  <c r="E1036" i="2"/>
  <c r="F1035" i="2"/>
  <c r="E1035" i="2"/>
  <c r="F1032" i="2"/>
  <c r="E1032" i="2"/>
  <c r="F1029" i="2"/>
  <c r="E1029" i="2"/>
  <c r="F1028" i="2"/>
  <c r="E1028" i="2"/>
  <c r="F1027" i="2"/>
  <c r="E1027" i="2"/>
  <c r="F1026" i="2"/>
  <c r="E1026" i="2"/>
  <c r="F1023" i="2"/>
  <c r="E1023" i="2"/>
  <c r="F1022" i="2"/>
  <c r="E1022" i="2"/>
  <c r="F1019" i="2"/>
  <c r="E1019" i="2"/>
  <c r="F1018" i="2"/>
  <c r="E1018" i="2"/>
  <c r="F1017" i="2"/>
  <c r="E1017" i="2"/>
  <c r="F1016" i="2"/>
  <c r="E1016" i="2"/>
  <c r="F1015" i="2"/>
  <c r="E1015" i="2"/>
  <c r="F1014" i="2"/>
  <c r="E1014" i="2"/>
  <c r="F1013" i="2"/>
  <c r="E1013" i="2"/>
  <c r="F1012" i="2"/>
  <c r="E1012" i="2"/>
  <c r="F1011" i="2"/>
  <c r="E1011" i="2"/>
  <c r="F1010" i="2"/>
  <c r="E1010" i="2"/>
  <c r="F1009" i="2"/>
  <c r="E1009" i="2"/>
  <c r="F1008" i="2"/>
  <c r="E1008" i="2"/>
  <c r="F1007" i="2"/>
  <c r="E1007" i="2"/>
  <c r="F1006" i="2"/>
  <c r="E1006" i="2"/>
  <c r="F1005" i="2"/>
  <c r="E1005" i="2"/>
  <c r="F1004" i="2"/>
  <c r="E1004" i="2"/>
  <c r="F1001" i="2"/>
  <c r="E1001" i="2"/>
  <c r="F1000" i="2"/>
  <c r="E1000" i="2"/>
  <c r="F999" i="2"/>
  <c r="E999" i="2"/>
  <c r="F996" i="2"/>
  <c r="E996" i="2"/>
  <c r="F995" i="2"/>
  <c r="E995" i="2"/>
  <c r="F994" i="2"/>
  <c r="E994" i="2"/>
  <c r="F993" i="2"/>
  <c r="E993" i="2"/>
  <c r="F992" i="2"/>
  <c r="E992" i="2"/>
  <c r="F989" i="2"/>
  <c r="E989" i="2"/>
  <c r="F988" i="2"/>
  <c r="E988" i="2"/>
  <c r="F987" i="2"/>
  <c r="E987" i="2"/>
  <c r="F986" i="2"/>
  <c r="E986" i="2"/>
  <c r="F985" i="2"/>
  <c r="E985" i="2"/>
  <c r="F984" i="2"/>
  <c r="E984" i="2"/>
  <c r="F983" i="2"/>
  <c r="E983" i="2"/>
  <c r="F978" i="2"/>
  <c r="E978" i="2"/>
  <c r="F977" i="2"/>
  <c r="E977" i="2"/>
  <c r="F976" i="2"/>
  <c r="E976" i="2"/>
  <c r="F975" i="2"/>
  <c r="E975" i="2"/>
  <c r="F974" i="2"/>
  <c r="E974" i="2"/>
  <c r="F973" i="2"/>
  <c r="E973" i="2"/>
  <c r="F972" i="2"/>
  <c r="E972" i="2"/>
  <c r="F971" i="2"/>
  <c r="E971" i="2"/>
  <c r="F970" i="2"/>
  <c r="E970" i="2"/>
  <c r="F969" i="2"/>
  <c r="E969" i="2"/>
  <c r="F968" i="2"/>
  <c r="E968" i="2"/>
  <c r="F967" i="2"/>
  <c r="E967" i="2"/>
  <c r="F966" i="2"/>
  <c r="E966" i="2"/>
  <c r="F965" i="2"/>
  <c r="E965" i="2"/>
  <c r="F964" i="2"/>
  <c r="E964" i="2"/>
  <c r="F963" i="2"/>
  <c r="E963" i="2"/>
  <c r="F962" i="2"/>
  <c r="E962" i="2"/>
  <c r="F961" i="2"/>
  <c r="E961" i="2"/>
  <c r="F960" i="2"/>
  <c r="E960" i="2"/>
  <c r="F959" i="2"/>
  <c r="E959" i="2"/>
  <c r="F958" i="2"/>
  <c r="E958" i="2"/>
  <c r="F955" i="2"/>
  <c r="E955" i="2"/>
  <c r="F954" i="2"/>
  <c r="E954" i="2"/>
  <c r="F953" i="2"/>
  <c r="E953" i="2"/>
  <c r="F952" i="2"/>
  <c r="E952" i="2"/>
  <c r="F951" i="2"/>
  <c r="E951" i="2"/>
  <c r="F950" i="2"/>
  <c r="E950" i="2"/>
  <c r="F949" i="2"/>
  <c r="E949" i="2"/>
  <c r="F948" i="2"/>
  <c r="E948" i="2"/>
  <c r="F947" i="2"/>
  <c r="E947" i="2"/>
  <c r="F946" i="2"/>
  <c r="E946" i="2"/>
  <c r="F945" i="2"/>
  <c r="E945" i="2"/>
  <c r="F944" i="2"/>
  <c r="E944" i="2"/>
  <c r="F943" i="2"/>
  <c r="E943" i="2"/>
  <c r="F942" i="2"/>
  <c r="E942" i="2"/>
  <c r="F941" i="2"/>
  <c r="E941" i="2"/>
  <c r="F940" i="2"/>
  <c r="E940" i="2"/>
  <c r="F939" i="2"/>
  <c r="E939" i="2"/>
  <c r="F938" i="2"/>
  <c r="E938" i="2"/>
  <c r="F937" i="2"/>
  <c r="E937" i="2"/>
  <c r="F936" i="2"/>
  <c r="E936" i="2"/>
  <c r="F935" i="2"/>
  <c r="E935" i="2"/>
  <c r="F934" i="2"/>
  <c r="E934" i="2"/>
  <c r="F933" i="2"/>
  <c r="E933" i="2"/>
  <c r="F932" i="2"/>
  <c r="E932" i="2"/>
  <c r="F931" i="2"/>
  <c r="E931" i="2"/>
  <c r="F930" i="2"/>
  <c r="E930" i="2"/>
  <c r="F929" i="2"/>
  <c r="E929" i="2"/>
  <c r="F926" i="2"/>
  <c r="E926" i="2"/>
  <c r="F925" i="2"/>
  <c r="E925" i="2"/>
  <c r="F924" i="2"/>
  <c r="E924" i="2"/>
  <c r="F923" i="2"/>
  <c r="E923" i="2"/>
  <c r="F922" i="2"/>
  <c r="E922" i="2"/>
  <c r="F921" i="2"/>
  <c r="E921" i="2"/>
  <c r="F920" i="2"/>
  <c r="E920" i="2"/>
  <c r="F919" i="2"/>
  <c r="E919" i="2"/>
  <c r="F918" i="2"/>
  <c r="E918" i="2"/>
  <c r="F917" i="2"/>
  <c r="E917" i="2"/>
  <c r="F916" i="2"/>
  <c r="E916" i="2"/>
  <c r="F915" i="2"/>
  <c r="E915" i="2"/>
  <c r="F914" i="2"/>
  <c r="E914" i="2"/>
  <c r="F913" i="2"/>
  <c r="E913" i="2"/>
  <c r="F912" i="2"/>
  <c r="E912" i="2"/>
  <c r="F911" i="2"/>
  <c r="E911" i="2"/>
  <c r="F910" i="2"/>
  <c r="E910" i="2"/>
  <c r="F909" i="2"/>
  <c r="E909" i="2"/>
  <c r="F908" i="2"/>
  <c r="E908" i="2"/>
  <c r="F907" i="2"/>
  <c r="E907" i="2"/>
  <c r="F906" i="2"/>
  <c r="E906" i="2"/>
  <c r="F905" i="2"/>
  <c r="E905" i="2"/>
  <c r="F904" i="2"/>
  <c r="E904" i="2"/>
  <c r="F903" i="2"/>
  <c r="E903" i="2"/>
  <c r="F902" i="2"/>
  <c r="E902" i="2"/>
  <c r="F901" i="2"/>
  <c r="E901" i="2"/>
  <c r="F900" i="2"/>
  <c r="E900" i="2"/>
  <c r="F899" i="2"/>
  <c r="E899" i="2"/>
  <c r="F898" i="2"/>
  <c r="E898" i="2"/>
  <c r="F895" i="2"/>
  <c r="E895" i="2"/>
  <c r="F894" i="2"/>
  <c r="E894" i="2"/>
  <c r="F893" i="2"/>
  <c r="E893" i="2"/>
  <c r="F892" i="2"/>
  <c r="E892" i="2"/>
  <c r="F891" i="2"/>
  <c r="E891" i="2"/>
  <c r="F890" i="2"/>
  <c r="E890" i="2"/>
  <c r="F889" i="2"/>
  <c r="E889" i="2"/>
  <c r="F888" i="2"/>
  <c r="E888" i="2"/>
  <c r="F887" i="2"/>
  <c r="E887" i="2"/>
  <c r="F886" i="2"/>
  <c r="E886" i="2"/>
  <c r="F885" i="2"/>
  <c r="E885" i="2"/>
  <c r="F884" i="2"/>
  <c r="E884" i="2"/>
  <c r="F883" i="2"/>
  <c r="E883" i="2"/>
  <c r="F882" i="2"/>
  <c r="E882" i="2"/>
  <c r="F881" i="2"/>
  <c r="E881" i="2"/>
  <c r="F880" i="2"/>
  <c r="E880" i="2"/>
  <c r="F879" i="2"/>
  <c r="E879" i="2"/>
  <c r="F878" i="2"/>
  <c r="E878" i="2"/>
  <c r="F875" i="2"/>
  <c r="E875" i="2"/>
  <c r="F874" i="2"/>
  <c r="E874" i="2"/>
  <c r="F873" i="2"/>
  <c r="E873" i="2"/>
  <c r="F872" i="2"/>
  <c r="E872" i="2"/>
  <c r="F871" i="2"/>
  <c r="E871" i="2"/>
  <c r="F870" i="2"/>
  <c r="E870" i="2"/>
  <c r="F869" i="2"/>
  <c r="E869" i="2"/>
  <c r="F868" i="2"/>
  <c r="E868" i="2"/>
  <c r="F867" i="2"/>
  <c r="E867" i="2"/>
  <c r="F864" i="2"/>
  <c r="E864" i="2"/>
  <c r="F863" i="2"/>
  <c r="E863" i="2"/>
  <c r="F862" i="2"/>
  <c r="E862" i="2"/>
  <c r="F861" i="2"/>
  <c r="E861" i="2"/>
  <c r="F860" i="2"/>
  <c r="E860" i="2"/>
  <c r="F859" i="2"/>
  <c r="E859" i="2"/>
  <c r="F858" i="2"/>
  <c r="E858" i="2"/>
  <c r="F857" i="2"/>
  <c r="E857" i="2"/>
  <c r="F856" i="2"/>
  <c r="E856" i="2"/>
  <c r="F855" i="2"/>
  <c r="E855" i="2"/>
  <c r="F854" i="2"/>
  <c r="E854" i="2"/>
  <c r="F853" i="2"/>
  <c r="E853" i="2"/>
  <c r="F852" i="2"/>
  <c r="E852" i="2"/>
  <c r="F851" i="2"/>
  <c r="E851" i="2"/>
  <c r="F850" i="2"/>
  <c r="E850" i="2"/>
  <c r="F849" i="2"/>
  <c r="E849" i="2"/>
  <c r="F848" i="2"/>
  <c r="E848" i="2"/>
  <c r="F847" i="2"/>
  <c r="E847" i="2"/>
  <c r="F846" i="2"/>
  <c r="E846" i="2"/>
  <c r="F845" i="2"/>
  <c r="E845" i="2"/>
  <c r="F844" i="2"/>
  <c r="E844" i="2"/>
  <c r="F843" i="2"/>
  <c r="E843" i="2"/>
  <c r="F840" i="2"/>
  <c r="E840" i="2"/>
  <c r="F839" i="2"/>
  <c r="E839" i="2"/>
  <c r="F838" i="2"/>
  <c r="E838" i="2"/>
  <c r="F837" i="2"/>
  <c r="E837" i="2"/>
  <c r="F836" i="2"/>
  <c r="E836" i="2"/>
  <c r="F835" i="2"/>
  <c r="E835" i="2"/>
  <c r="F832" i="2"/>
  <c r="E832" i="2"/>
  <c r="F831" i="2"/>
  <c r="E831" i="2"/>
  <c r="F830" i="2"/>
  <c r="E830" i="2"/>
  <c r="F829" i="2"/>
  <c r="E829" i="2"/>
  <c r="F828" i="2"/>
  <c r="E828" i="2"/>
  <c r="F827" i="2"/>
  <c r="E827" i="2"/>
  <c r="F826" i="2"/>
  <c r="E826" i="2"/>
  <c r="F825" i="2"/>
  <c r="E825" i="2"/>
  <c r="F824" i="2"/>
  <c r="E824" i="2"/>
  <c r="F823" i="2"/>
  <c r="E823" i="2"/>
  <c r="F822" i="2"/>
  <c r="E822" i="2"/>
  <c r="F821" i="2"/>
  <c r="E821" i="2"/>
  <c r="F820" i="2"/>
  <c r="E820" i="2"/>
  <c r="F819" i="2"/>
  <c r="E819" i="2"/>
  <c r="F818" i="2"/>
  <c r="E818" i="2"/>
  <c r="F817" i="2"/>
  <c r="E817" i="2"/>
  <c r="F816" i="2"/>
  <c r="E816" i="2"/>
  <c r="F815" i="2"/>
  <c r="E815" i="2"/>
  <c r="F814" i="2"/>
  <c r="E814" i="2"/>
  <c r="F813" i="2"/>
  <c r="E813" i="2"/>
  <c r="F812" i="2"/>
  <c r="E812" i="2"/>
  <c r="F811" i="2"/>
  <c r="E811" i="2"/>
  <c r="F810" i="2"/>
  <c r="E810" i="2"/>
  <c r="F809" i="2"/>
  <c r="E809" i="2"/>
  <c r="F806" i="2"/>
  <c r="E806" i="2"/>
  <c r="F805" i="2"/>
  <c r="E805" i="2"/>
  <c r="F804" i="2"/>
  <c r="E804" i="2"/>
  <c r="F803" i="2"/>
  <c r="E803" i="2"/>
  <c r="F802" i="2"/>
  <c r="E802" i="2"/>
  <c r="F799" i="2"/>
  <c r="E799" i="2"/>
  <c r="F798" i="2"/>
  <c r="E798" i="2"/>
  <c r="F797" i="2"/>
  <c r="E797" i="2"/>
  <c r="F796" i="2"/>
  <c r="E796" i="2"/>
  <c r="F795" i="2"/>
  <c r="E795" i="2"/>
  <c r="F794" i="2"/>
  <c r="E794" i="2"/>
  <c r="F793" i="2"/>
  <c r="E793" i="2"/>
  <c r="F792" i="2"/>
  <c r="E792" i="2"/>
  <c r="F791" i="2"/>
  <c r="E791" i="2"/>
  <c r="F790" i="2"/>
  <c r="E790" i="2"/>
  <c r="F789" i="2"/>
  <c r="E789" i="2"/>
  <c r="F788" i="2"/>
  <c r="E788" i="2"/>
  <c r="F787" i="2"/>
  <c r="E787" i="2"/>
  <c r="F786" i="2"/>
  <c r="E786" i="2"/>
  <c r="F785" i="2"/>
  <c r="E785" i="2"/>
  <c r="F784" i="2"/>
  <c r="E784" i="2"/>
  <c r="F783" i="2"/>
  <c r="E783" i="2"/>
  <c r="F782" i="2"/>
  <c r="E782" i="2"/>
  <c r="F781" i="2"/>
  <c r="E781" i="2"/>
  <c r="F780" i="2"/>
  <c r="E780" i="2"/>
  <c r="F779" i="2"/>
  <c r="E779" i="2"/>
  <c r="F778" i="2"/>
  <c r="E778" i="2"/>
  <c r="F777" i="2"/>
  <c r="E777" i="2"/>
  <c r="F776" i="2"/>
  <c r="E776" i="2"/>
  <c r="F775" i="2"/>
  <c r="E775" i="2"/>
  <c r="F774" i="2"/>
  <c r="E774" i="2"/>
  <c r="F773" i="2"/>
  <c r="E773" i="2"/>
  <c r="F772" i="2"/>
  <c r="E772" i="2"/>
  <c r="F771" i="2"/>
  <c r="E771" i="2"/>
  <c r="F770" i="2"/>
  <c r="E770" i="2"/>
  <c r="F767" i="2"/>
  <c r="E767" i="2"/>
  <c r="F766" i="2"/>
  <c r="E766" i="2"/>
  <c r="F765" i="2"/>
  <c r="E765" i="2"/>
  <c r="F764" i="2"/>
  <c r="E764" i="2"/>
  <c r="F763" i="2"/>
  <c r="E763" i="2"/>
  <c r="F762" i="2"/>
  <c r="E762" i="2"/>
  <c r="F761" i="2"/>
  <c r="E761" i="2"/>
  <c r="F760" i="2"/>
  <c r="E760" i="2"/>
  <c r="F759" i="2"/>
  <c r="E759" i="2"/>
  <c r="F758" i="2"/>
  <c r="E758" i="2"/>
  <c r="F755" i="2"/>
  <c r="E755" i="2"/>
  <c r="F754" i="2"/>
  <c r="E754" i="2"/>
  <c r="F753" i="2"/>
  <c r="E753" i="2"/>
  <c r="F752" i="2"/>
  <c r="E752" i="2"/>
  <c r="F751" i="2"/>
  <c r="E751" i="2"/>
  <c r="F750" i="2"/>
  <c r="E750" i="2"/>
  <c r="F749" i="2"/>
  <c r="E749" i="2"/>
  <c r="F748" i="2"/>
  <c r="E748" i="2"/>
  <c r="F747" i="2"/>
  <c r="E747" i="2"/>
  <c r="F746" i="2"/>
  <c r="E746" i="2"/>
  <c r="F745" i="2"/>
  <c r="E745" i="2"/>
  <c r="F744" i="2"/>
  <c r="E744" i="2"/>
  <c r="F743" i="2"/>
  <c r="E743" i="2"/>
  <c r="F742" i="2"/>
  <c r="E742" i="2"/>
  <c r="F739" i="2"/>
  <c r="E739" i="2"/>
  <c r="F738" i="2"/>
  <c r="E738" i="2"/>
  <c r="F737" i="2"/>
  <c r="E737" i="2"/>
  <c r="F736" i="2"/>
  <c r="E736" i="2"/>
  <c r="F735" i="2"/>
  <c r="E735" i="2"/>
  <c r="F734" i="2"/>
  <c r="E734" i="2"/>
  <c r="F733" i="2"/>
  <c r="E733" i="2"/>
  <c r="F732" i="2"/>
  <c r="E732" i="2"/>
  <c r="F729" i="2"/>
  <c r="E729" i="2"/>
  <c r="F728" i="2"/>
  <c r="E728" i="2"/>
  <c r="F727" i="2"/>
  <c r="E727" i="2"/>
  <c r="F726" i="2"/>
  <c r="E726" i="2"/>
  <c r="F725" i="2"/>
  <c r="E725" i="2"/>
  <c r="F724" i="2"/>
  <c r="E724" i="2"/>
  <c r="F723" i="2"/>
  <c r="E723" i="2"/>
  <c r="F722" i="2"/>
  <c r="E722" i="2"/>
  <c r="F721" i="2"/>
  <c r="E721" i="2"/>
  <c r="F720" i="2"/>
  <c r="E720" i="2"/>
  <c r="F719" i="2"/>
  <c r="E719" i="2"/>
  <c r="F718" i="2"/>
  <c r="E718" i="2"/>
  <c r="F717" i="2"/>
  <c r="E717" i="2"/>
  <c r="F716" i="2"/>
  <c r="E716" i="2"/>
  <c r="F715" i="2"/>
  <c r="E715" i="2"/>
  <c r="F714" i="2"/>
  <c r="E714" i="2"/>
  <c r="F713" i="2"/>
  <c r="E713" i="2"/>
  <c r="F712" i="2"/>
  <c r="E712" i="2"/>
  <c r="F711" i="2"/>
  <c r="E711" i="2"/>
  <c r="F710" i="2"/>
  <c r="E710" i="2"/>
  <c r="F709" i="2"/>
  <c r="E709" i="2"/>
  <c r="F708" i="2"/>
  <c r="E708" i="2"/>
  <c r="F703" i="2"/>
  <c r="E703" i="2"/>
  <c r="F702" i="2"/>
  <c r="E702" i="2"/>
  <c r="F701" i="2"/>
  <c r="E701" i="2"/>
  <c r="F700" i="2"/>
  <c r="E700" i="2"/>
  <c r="F699" i="2"/>
  <c r="E699" i="2"/>
  <c r="F698" i="2"/>
  <c r="E698" i="2"/>
  <c r="F697" i="2"/>
  <c r="E697" i="2"/>
  <c r="F696" i="2"/>
  <c r="E696" i="2"/>
  <c r="F695" i="2"/>
  <c r="E695" i="2"/>
  <c r="F694" i="2"/>
  <c r="E694" i="2"/>
  <c r="F693" i="2"/>
  <c r="E693" i="2"/>
  <c r="F692" i="2"/>
  <c r="E692" i="2"/>
  <c r="F691" i="2"/>
  <c r="E691" i="2"/>
  <c r="F688" i="2"/>
  <c r="E688" i="2"/>
  <c r="F687" i="2"/>
  <c r="E687" i="2"/>
  <c r="F686" i="2"/>
  <c r="E686" i="2"/>
  <c r="F685" i="2"/>
  <c r="E685" i="2"/>
  <c r="F684" i="2"/>
  <c r="E684" i="2"/>
  <c r="F683" i="2"/>
  <c r="E683" i="2"/>
  <c r="F682" i="2"/>
  <c r="E682" i="2"/>
  <c r="F681" i="2"/>
  <c r="E681" i="2"/>
  <c r="F680" i="2"/>
  <c r="E680" i="2"/>
  <c r="F679" i="2"/>
  <c r="E679" i="2"/>
  <c r="F678" i="2"/>
  <c r="E678" i="2"/>
  <c r="F677" i="2"/>
  <c r="E677" i="2"/>
  <c r="F676" i="2"/>
  <c r="E676" i="2"/>
  <c r="F675" i="2"/>
  <c r="E675" i="2"/>
  <c r="F674" i="2"/>
  <c r="E674" i="2"/>
  <c r="F673" i="2"/>
  <c r="E673" i="2"/>
  <c r="F670" i="2"/>
  <c r="E670" i="2"/>
  <c r="F669" i="2"/>
  <c r="E669" i="2"/>
  <c r="F668" i="2"/>
  <c r="E668" i="2"/>
  <c r="F667" i="2"/>
  <c r="E667" i="2"/>
  <c r="F666" i="2"/>
  <c r="E666" i="2"/>
  <c r="F665" i="2"/>
  <c r="E665" i="2"/>
  <c r="F664" i="2"/>
  <c r="E664" i="2"/>
  <c r="F663" i="2"/>
  <c r="E663" i="2"/>
  <c r="F662" i="2"/>
  <c r="E662" i="2"/>
  <c r="F661" i="2"/>
  <c r="E661" i="2"/>
  <c r="F660" i="2"/>
  <c r="E660" i="2"/>
  <c r="F659" i="2"/>
  <c r="E659" i="2"/>
  <c r="F658" i="2"/>
  <c r="E658" i="2"/>
  <c r="F655" i="2"/>
  <c r="E655" i="2"/>
  <c r="F654" i="2"/>
  <c r="E654" i="2"/>
  <c r="F653" i="2"/>
  <c r="E653" i="2"/>
  <c r="F652" i="2"/>
  <c r="E652" i="2"/>
  <c r="F651" i="2"/>
  <c r="E651" i="2"/>
  <c r="F650" i="2"/>
  <c r="E650" i="2"/>
  <c r="F649" i="2"/>
  <c r="E649" i="2"/>
  <c r="F648" i="2"/>
  <c r="E648" i="2"/>
  <c r="F647" i="2"/>
  <c r="E647" i="2"/>
  <c r="F646" i="2"/>
  <c r="E646" i="2"/>
  <c r="F643" i="2"/>
  <c r="E643" i="2"/>
  <c r="F642" i="2"/>
  <c r="E642" i="2"/>
  <c r="F641" i="2"/>
  <c r="E641" i="2"/>
  <c r="F640" i="2"/>
  <c r="E640" i="2"/>
  <c r="F637" i="2"/>
  <c r="E637" i="2"/>
  <c r="F636" i="2"/>
  <c r="E636" i="2"/>
  <c r="F635" i="2"/>
  <c r="E635" i="2"/>
  <c r="F634" i="2"/>
  <c r="E634" i="2"/>
  <c r="F633" i="2"/>
  <c r="E633" i="2"/>
  <c r="F632" i="2"/>
  <c r="E632" i="2"/>
  <c r="F631" i="2"/>
  <c r="E631" i="2"/>
  <c r="F630" i="2"/>
  <c r="E630" i="2"/>
  <c r="F629" i="2"/>
  <c r="E629" i="2"/>
  <c r="F628" i="2"/>
  <c r="E628" i="2"/>
  <c r="F627" i="2"/>
  <c r="E627" i="2"/>
  <c r="F626" i="2"/>
  <c r="E626" i="2"/>
  <c r="F625" i="2"/>
  <c r="E625" i="2"/>
  <c r="F622" i="2"/>
  <c r="E622" i="2"/>
  <c r="F621" i="2"/>
  <c r="E621" i="2"/>
  <c r="F620" i="2"/>
  <c r="E620" i="2"/>
  <c r="F619" i="2"/>
  <c r="E619" i="2"/>
  <c r="F616" i="2"/>
  <c r="E616" i="2"/>
  <c r="F615" i="2"/>
  <c r="E615" i="2"/>
  <c r="F614" i="2"/>
  <c r="E614" i="2"/>
  <c r="F613" i="2"/>
  <c r="E613" i="2"/>
  <c r="F612" i="2"/>
  <c r="E612" i="2"/>
  <c r="F611" i="2"/>
  <c r="E611" i="2"/>
  <c r="F608" i="2"/>
  <c r="E608" i="2"/>
  <c r="F607" i="2"/>
  <c r="E607" i="2"/>
  <c r="F606" i="2"/>
  <c r="E606" i="2"/>
  <c r="F605" i="2"/>
  <c r="E605" i="2"/>
  <c r="F604" i="2"/>
  <c r="E604" i="2"/>
  <c r="F603" i="2"/>
  <c r="E603" i="2"/>
  <c r="F602" i="2"/>
  <c r="E602" i="2"/>
  <c r="F601" i="2"/>
  <c r="E601" i="2"/>
  <c r="F598" i="2"/>
  <c r="E598" i="2"/>
  <c r="F597" i="2"/>
  <c r="E597" i="2"/>
  <c r="F596" i="2"/>
  <c r="E596" i="2"/>
  <c r="F595" i="2"/>
  <c r="E595" i="2"/>
  <c r="F594" i="2"/>
  <c r="E594" i="2"/>
  <c r="F593" i="2"/>
  <c r="E593" i="2"/>
  <c r="F592" i="2"/>
  <c r="E592" i="2"/>
  <c r="F591" i="2"/>
  <c r="E591" i="2"/>
  <c r="F590" i="2"/>
  <c r="E590" i="2"/>
  <c r="F589" i="2"/>
  <c r="E589" i="2"/>
  <c r="F588" i="2"/>
  <c r="E588" i="2"/>
  <c r="F587" i="2"/>
  <c r="E587" i="2"/>
  <c r="F586" i="2"/>
  <c r="E586" i="2"/>
  <c r="F585" i="2"/>
  <c r="E585" i="2"/>
  <c r="F584" i="2"/>
  <c r="E584" i="2"/>
  <c r="F583" i="2"/>
  <c r="E583" i="2"/>
  <c r="F582" i="2"/>
  <c r="E582" i="2"/>
  <c r="F581" i="2"/>
  <c r="E581" i="2"/>
  <c r="F580" i="2"/>
  <c r="E580" i="2"/>
  <c r="F579" i="2"/>
  <c r="E579" i="2"/>
  <c r="F578" i="2"/>
  <c r="E578" i="2"/>
  <c r="F577" i="2"/>
  <c r="E577" i="2"/>
  <c r="F576" i="2"/>
  <c r="E576" i="2"/>
  <c r="F575" i="2"/>
  <c r="E575" i="2"/>
  <c r="F574" i="2"/>
  <c r="E574" i="2"/>
  <c r="F569" i="2"/>
  <c r="E569" i="2"/>
  <c r="F568" i="2"/>
  <c r="E568" i="2"/>
  <c r="F567" i="2"/>
  <c r="E567" i="2"/>
  <c r="F566" i="2"/>
  <c r="E566" i="2"/>
  <c r="F565" i="2"/>
  <c r="E565" i="2"/>
  <c r="F564" i="2"/>
  <c r="E564" i="2"/>
  <c r="F563" i="2"/>
  <c r="E563" i="2"/>
  <c r="F562" i="2"/>
  <c r="E562" i="2"/>
  <c r="F561" i="2"/>
  <c r="E561" i="2"/>
  <c r="F560" i="2"/>
  <c r="E560" i="2"/>
  <c r="F559" i="2"/>
  <c r="E559" i="2"/>
  <c r="F558" i="2"/>
  <c r="E558" i="2"/>
  <c r="F557" i="2"/>
  <c r="E557" i="2"/>
  <c r="F556" i="2"/>
  <c r="E556" i="2"/>
  <c r="F555" i="2"/>
  <c r="E555" i="2"/>
  <c r="F554" i="2"/>
  <c r="E554" i="2"/>
  <c r="F553" i="2"/>
  <c r="E553" i="2"/>
  <c r="F552" i="2"/>
  <c r="E552" i="2"/>
  <c r="F549" i="2"/>
  <c r="E549" i="2"/>
  <c r="F548" i="2"/>
  <c r="E548" i="2"/>
  <c r="F547" i="2"/>
  <c r="E547" i="2"/>
  <c r="F546" i="2"/>
  <c r="E546" i="2"/>
  <c r="F545" i="2"/>
  <c r="E545" i="2"/>
  <c r="F544" i="2"/>
  <c r="E544" i="2"/>
  <c r="F543" i="2"/>
  <c r="E543" i="2"/>
  <c r="F542" i="2"/>
  <c r="E542" i="2"/>
  <c r="F541" i="2"/>
  <c r="E541" i="2"/>
  <c r="F540" i="2"/>
  <c r="E540" i="2"/>
  <c r="F537" i="2"/>
  <c r="E537" i="2"/>
  <c r="F536" i="2"/>
  <c r="E536" i="2"/>
  <c r="F535" i="2"/>
  <c r="E535" i="2"/>
  <c r="F534" i="2"/>
  <c r="E534" i="2"/>
  <c r="F533" i="2"/>
  <c r="E533" i="2"/>
  <c r="F532" i="2"/>
  <c r="E532" i="2"/>
  <c r="F531" i="2"/>
  <c r="E531" i="2"/>
  <c r="F530" i="2"/>
  <c r="E530" i="2"/>
  <c r="F529" i="2"/>
  <c r="E529" i="2"/>
  <c r="F528" i="2"/>
  <c r="E528" i="2"/>
  <c r="F527" i="2"/>
  <c r="E527" i="2"/>
  <c r="F524" i="2"/>
  <c r="E524" i="2"/>
  <c r="F523" i="2"/>
  <c r="E523" i="2"/>
  <c r="F522" i="2"/>
  <c r="E522" i="2"/>
  <c r="F521" i="2"/>
  <c r="E521" i="2"/>
  <c r="F520" i="2"/>
  <c r="E520" i="2"/>
  <c r="F519" i="2"/>
  <c r="E519" i="2"/>
  <c r="F518" i="2"/>
  <c r="E518" i="2"/>
  <c r="F517" i="2"/>
  <c r="E517" i="2"/>
  <c r="F516" i="2"/>
  <c r="E516" i="2"/>
  <c r="F515" i="2"/>
  <c r="E515" i="2"/>
  <c r="F514" i="2"/>
  <c r="E514" i="2"/>
  <c r="F513" i="2"/>
  <c r="E513" i="2"/>
  <c r="F512" i="2"/>
  <c r="E512" i="2"/>
  <c r="F511" i="2"/>
  <c r="E511" i="2"/>
  <c r="F510" i="2"/>
  <c r="E510" i="2"/>
  <c r="F509" i="2"/>
  <c r="E509" i="2"/>
  <c r="F508" i="2"/>
  <c r="E508" i="2"/>
  <c r="F505" i="2"/>
  <c r="E505" i="2"/>
  <c r="F504" i="2"/>
  <c r="E504" i="2"/>
  <c r="F503" i="2"/>
  <c r="E503" i="2"/>
  <c r="F502" i="2"/>
  <c r="E502" i="2"/>
  <c r="F501" i="2"/>
  <c r="E501" i="2"/>
  <c r="F500" i="2"/>
  <c r="E500" i="2"/>
  <c r="F499" i="2"/>
  <c r="E499" i="2"/>
  <c r="F498" i="2"/>
  <c r="E498" i="2"/>
  <c r="F497" i="2"/>
  <c r="E497" i="2"/>
  <c r="F496" i="2"/>
  <c r="E496" i="2"/>
  <c r="F495" i="2"/>
  <c r="E495" i="2"/>
  <c r="F494" i="2"/>
  <c r="E494" i="2"/>
  <c r="F493" i="2"/>
  <c r="E493" i="2"/>
  <c r="F492" i="2"/>
  <c r="E492" i="2"/>
  <c r="F489" i="2"/>
  <c r="E489" i="2"/>
  <c r="F488" i="2"/>
  <c r="E488" i="2"/>
  <c r="F487" i="2"/>
  <c r="E487" i="2"/>
  <c r="F486" i="2"/>
  <c r="E486" i="2"/>
  <c r="F485" i="2"/>
  <c r="E485" i="2"/>
  <c r="F484" i="2"/>
  <c r="E484" i="2"/>
  <c r="F483" i="2"/>
  <c r="E483" i="2"/>
  <c r="F480" i="2"/>
  <c r="E480" i="2"/>
  <c r="F479" i="2"/>
  <c r="E479" i="2"/>
  <c r="F478" i="2"/>
  <c r="E478" i="2"/>
  <c r="F477" i="2"/>
  <c r="E477" i="2"/>
  <c r="F474" i="2"/>
  <c r="E474" i="2"/>
  <c r="F473" i="2"/>
  <c r="E473" i="2"/>
  <c r="F472" i="2"/>
  <c r="E472" i="2"/>
  <c r="F471" i="2"/>
  <c r="E471" i="2"/>
  <c r="F470" i="2"/>
  <c r="E470" i="2"/>
  <c r="F469" i="2"/>
  <c r="E469" i="2"/>
  <c r="F468" i="2"/>
  <c r="E468" i="2"/>
  <c r="F467" i="2"/>
  <c r="E467" i="2"/>
  <c r="F466" i="2"/>
  <c r="E466" i="2"/>
  <c r="F465" i="2"/>
  <c r="E465" i="2"/>
  <c r="F464" i="2"/>
  <c r="E464" i="2"/>
  <c r="F463" i="2"/>
  <c r="E463" i="2"/>
  <c r="F462" i="2"/>
  <c r="E462" i="2"/>
  <c r="F461" i="2"/>
  <c r="E461" i="2"/>
  <c r="F458" i="2"/>
  <c r="E458" i="2"/>
  <c r="F457" i="2"/>
  <c r="E457" i="2"/>
  <c r="F456" i="2"/>
  <c r="E456" i="2"/>
  <c r="F455" i="2"/>
  <c r="E455" i="2"/>
  <c r="F454" i="2"/>
  <c r="E454" i="2"/>
  <c r="F453" i="2"/>
  <c r="E453" i="2"/>
  <c r="F452" i="2"/>
  <c r="E452" i="2"/>
  <c r="F451" i="2"/>
  <c r="E451" i="2"/>
  <c r="F450" i="2"/>
  <c r="E450" i="2"/>
  <c r="F449" i="2"/>
  <c r="E449" i="2"/>
  <c r="F448" i="2"/>
  <c r="E448" i="2"/>
  <c r="F447" i="2"/>
  <c r="E447" i="2"/>
  <c r="F446" i="2"/>
  <c r="E446" i="2"/>
  <c r="F445" i="2"/>
  <c r="E445" i="2"/>
  <c r="F444" i="2"/>
  <c r="E444" i="2"/>
  <c r="F443" i="2"/>
  <c r="E443" i="2"/>
  <c r="F442" i="2"/>
  <c r="E442" i="2"/>
  <c r="F441" i="2"/>
  <c r="E441" i="2"/>
  <c r="F440" i="2"/>
  <c r="E440" i="2"/>
  <c r="F439" i="2"/>
  <c r="E439" i="2"/>
  <c r="F438" i="2"/>
  <c r="E438" i="2"/>
  <c r="F437" i="2"/>
  <c r="E437" i="2"/>
  <c r="F434" i="2"/>
  <c r="E434" i="2"/>
  <c r="F433" i="2"/>
  <c r="E433" i="2"/>
  <c r="F432" i="2"/>
  <c r="E432" i="2"/>
  <c r="F431" i="2"/>
  <c r="E431" i="2"/>
  <c r="F430" i="2"/>
  <c r="E430" i="2"/>
  <c r="F429" i="2"/>
  <c r="E429" i="2"/>
  <c r="F428" i="2"/>
  <c r="E428" i="2"/>
  <c r="F427" i="2"/>
  <c r="E427" i="2"/>
  <c r="F426" i="2"/>
  <c r="E426" i="2"/>
  <c r="F425" i="2"/>
  <c r="E425" i="2"/>
  <c r="F424" i="2"/>
  <c r="E424" i="2"/>
  <c r="F423" i="2"/>
  <c r="E423" i="2"/>
  <c r="F422" i="2"/>
  <c r="E422" i="2"/>
  <c r="F421" i="2"/>
  <c r="E421" i="2"/>
  <c r="F418" i="2"/>
  <c r="E418" i="2"/>
  <c r="F417" i="2"/>
  <c r="E417" i="2"/>
  <c r="F416" i="2"/>
  <c r="E416" i="2"/>
  <c r="F415" i="2"/>
  <c r="E415" i="2"/>
  <c r="F414" i="2"/>
  <c r="E414" i="2"/>
  <c r="F413" i="2"/>
  <c r="E413" i="2"/>
  <c r="F412" i="2"/>
  <c r="E412" i="2"/>
  <c r="F411" i="2"/>
  <c r="E411" i="2"/>
  <c r="F410" i="2"/>
  <c r="E410" i="2"/>
  <c r="F409" i="2"/>
  <c r="E409" i="2"/>
  <c r="F408" i="2"/>
  <c r="E408" i="2"/>
  <c r="F407" i="2"/>
  <c r="E407" i="2"/>
  <c r="F406" i="2"/>
  <c r="E406" i="2"/>
  <c r="F405" i="2"/>
  <c r="E405" i="2"/>
  <c r="F404" i="2"/>
  <c r="E404" i="2"/>
  <c r="F403" i="2"/>
  <c r="E403" i="2"/>
  <c r="F402" i="2"/>
  <c r="E402" i="2"/>
  <c r="F399" i="2"/>
  <c r="E399" i="2"/>
  <c r="F398" i="2"/>
  <c r="E398" i="2"/>
  <c r="F397" i="2"/>
  <c r="E397" i="2"/>
  <c r="F396" i="2"/>
  <c r="E396" i="2"/>
  <c r="F395" i="2"/>
  <c r="E395" i="2"/>
  <c r="F394" i="2"/>
  <c r="E394" i="2"/>
  <c r="F393" i="2"/>
  <c r="E393" i="2"/>
  <c r="F392" i="2"/>
  <c r="E392" i="2"/>
  <c r="F391" i="2"/>
  <c r="E391" i="2"/>
  <c r="F390" i="2"/>
  <c r="E390" i="2"/>
  <c r="F389" i="2"/>
  <c r="E389" i="2"/>
  <c r="F388" i="2"/>
  <c r="E388" i="2"/>
  <c r="F387" i="2"/>
  <c r="E387" i="2"/>
  <c r="F386" i="2"/>
  <c r="E386" i="2"/>
  <c r="F385" i="2"/>
  <c r="E385" i="2"/>
  <c r="F384" i="2"/>
  <c r="E384" i="2"/>
  <c r="F381" i="2"/>
  <c r="E381" i="2"/>
  <c r="F380" i="2"/>
  <c r="E380" i="2"/>
  <c r="F379" i="2"/>
  <c r="E379" i="2"/>
  <c r="F378" i="2"/>
  <c r="E378" i="2"/>
  <c r="F377" i="2"/>
  <c r="E377" i="2"/>
  <c r="F376" i="2"/>
  <c r="E376" i="2"/>
  <c r="F375" i="2"/>
  <c r="E375" i="2"/>
  <c r="F374" i="2"/>
  <c r="E374" i="2"/>
  <c r="F373" i="2"/>
  <c r="E373" i="2"/>
  <c r="F372" i="2"/>
  <c r="E372" i="2"/>
  <c r="F371" i="2"/>
  <c r="E371" i="2"/>
  <c r="F370" i="2"/>
  <c r="E370" i="2"/>
  <c r="F369" i="2"/>
  <c r="E369" i="2"/>
  <c r="F368" i="2"/>
  <c r="E368" i="2"/>
  <c r="F367" i="2"/>
  <c r="E367" i="2"/>
  <c r="F362" i="2"/>
  <c r="E362" i="2"/>
  <c r="F361" i="2"/>
  <c r="E361" i="2"/>
  <c r="F360" i="2"/>
  <c r="E360" i="2"/>
  <c r="F359" i="2"/>
  <c r="E359" i="2"/>
  <c r="F358" i="2"/>
  <c r="E358" i="2"/>
  <c r="F357" i="2"/>
  <c r="E357" i="2"/>
  <c r="F356" i="2"/>
  <c r="E356" i="2"/>
  <c r="F355" i="2"/>
  <c r="E355" i="2"/>
  <c r="F354" i="2"/>
  <c r="E354" i="2"/>
  <c r="F353" i="2"/>
  <c r="E353" i="2"/>
  <c r="F352" i="2"/>
  <c r="E352" i="2"/>
  <c r="F349" i="2"/>
  <c r="E349" i="2"/>
  <c r="F348" i="2"/>
  <c r="E348" i="2"/>
  <c r="F347" i="2"/>
  <c r="E347" i="2"/>
  <c r="F346" i="2"/>
  <c r="E346" i="2"/>
  <c r="F345" i="2"/>
  <c r="E345" i="2"/>
  <c r="F344" i="2"/>
  <c r="E344" i="2"/>
  <c r="F343" i="2"/>
  <c r="E343" i="2"/>
  <c r="F342" i="2"/>
  <c r="E342" i="2"/>
  <c r="F341" i="2"/>
  <c r="E341" i="2"/>
  <c r="F340" i="2"/>
  <c r="E340" i="2"/>
  <c r="F339" i="2"/>
  <c r="E339" i="2"/>
  <c r="F338" i="2"/>
  <c r="E338" i="2"/>
  <c r="F337" i="2"/>
  <c r="E337" i="2"/>
  <c r="F336" i="2"/>
  <c r="E336" i="2"/>
  <c r="F335" i="2"/>
  <c r="E335" i="2"/>
  <c r="F334" i="2"/>
  <c r="E334" i="2"/>
  <c r="F333" i="2"/>
  <c r="E333" i="2"/>
  <c r="F332" i="2"/>
  <c r="E332" i="2"/>
  <c r="F331" i="2"/>
  <c r="E331" i="2"/>
  <c r="F328" i="2"/>
  <c r="E328" i="2"/>
  <c r="F327" i="2"/>
  <c r="E327" i="2"/>
  <c r="F326" i="2"/>
  <c r="E326" i="2"/>
  <c r="F325" i="2"/>
  <c r="E325" i="2"/>
  <c r="F324" i="2"/>
  <c r="E324" i="2"/>
  <c r="F323" i="2"/>
  <c r="E323" i="2"/>
  <c r="F322" i="2"/>
  <c r="E322" i="2"/>
  <c r="F321" i="2"/>
  <c r="E321" i="2"/>
  <c r="F320" i="2"/>
  <c r="E320" i="2"/>
  <c r="F319" i="2"/>
  <c r="E319" i="2"/>
  <c r="F318" i="2"/>
  <c r="E318" i="2"/>
  <c r="F317" i="2"/>
  <c r="E317" i="2"/>
  <c r="F314" i="2"/>
  <c r="E314" i="2"/>
  <c r="F313" i="2"/>
  <c r="E313" i="2"/>
  <c r="F312" i="2"/>
  <c r="E312" i="2"/>
  <c r="F311" i="2"/>
  <c r="E311" i="2"/>
  <c r="F310" i="2"/>
  <c r="E310" i="2"/>
  <c r="F309" i="2"/>
  <c r="E309" i="2"/>
  <c r="F306" i="2"/>
  <c r="E306" i="2"/>
  <c r="F305" i="2"/>
  <c r="E305" i="2"/>
  <c r="F304" i="2"/>
  <c r="E304" i="2"/>
  <c r="F303" i="2"/>
  <c r="E303" i="2"/>
  <c r="F302" i="2"/>
  <c r="E302" i="2"/>
  <c r="F301" i="2"/>
  <c r="E301" i="2"/>
  <c r="F300" i="2"/>
  <c r="E300" i="2"/>
  <c r="F299" i="2"/>
  <c r="E299" i="2"/>
  <c r="F298" i="2"/>
  <c r="E298" i="2"/>
  <c r="F295" i="2"/>
  <c r="E295" i="2"/>
  <c r="F294" i="2"/>
  <c r="E294" i="2"/>
  <c r="F293" i="2"/>
  <c r="E293" i="2"/>
  <c r="F292" i="2"/>
  <c r="E292" i="2"/>
  <c r="F291" i="2"/>
  <c r="E291" i="2"/>
  <c r="F290" i="2"/>
  <c r="E290" i="2"/>
  <c r="F289" i="2"/>
  <c r="E289" i="2"/>
  <c r="F288" i="2"/>
  <c r="E288" i="2"/>
  <c r="F287" i="2"/>
  <c r="E287" i="2"/>
  <c r="F286" i="2"/>
  <c r="E286" i="2"/>
  <c r="F285" i="2"/>
  <c r="E285" i="2"/>
  <c r="F284" i="2"/>
  <c r="E284" i="2"/>
  <c r="F283" i="2"/>
  <c r="E283" i="2"/>
  <c r="F282" i="2"/>
  <c r="E282" i="2"/>
  <c r="F279" i="2"/>
  <c r="E279" i="2"/>
  <c r="F278" i="2"/>
  <c r="E278" i="2"/>
  <c r="F277" i="2"/>
  <c r="E277" i="2"/>
  <c r="F276" i="2"/>
  <c r="E276" i="2"/>
  <c r="F275" i="2"/>
  <c r="E275" i="2"/>
  <c r="F274" i="2"/>
  <c r="E274" i="2"/>
  <c r="F273" i="2"/>
  <c r="E273" i="2"/>
  <c r="F272" i="2"/>
  <c r="E272" i="2"/>
  <c r="F271" i="2"/>
  <c r="E271" i="2"/>
  <c r="F270" i="2"/>
  <c r="E270" i="2"/>
  <c r="F269" i="2"/>
  <c r="E269" i="2"/>
  <c r="F268" i="2"/>
  <c r="E268" i="2"/>
  <c r="F267" i="2"/>
  <c r="E267" i="2"/>
  <c r="F266" i="2"/>
  <c r="E266" i="2"/>
  <c r="F265" i="2"/>
  <c r="E265" i="2"/>
  <c r="F264" i="2"/>
  <c r="E264" i="2"/>
  <c r="F263" i="2"/>
  <c r="E263" i="2"/>
  <c r="F262" i="2"/>
  <c r="E262" i="2"/>
  <c r="F261" i="2"/>
  <c r="E261" i="2"/>
  <c r="F260" i="2"/>
  <c r="E260" i="2"/>
  <c r="F257" i="2"/>
  <c r="E257" i="2"/>
  <c r="F256" i="2"/>
  <c r="E256" i="2"/>
  <c r="F255" i="2"/>
  <c r="E255" i="2"/>
  <c r="F254" i="2"/>
  <c r="E254" i="2"/>
  <c r="F253" i="2"/>
  <c r="E253" i="2"/>
  <c r="F252" i="2"/>
  <c r="E252" i="2"/>
  <c r="F251" i="2"/>
  <c r="E251" i="2"/>
  <c r="F250" i="2"/>
  <c r="E250" i="2"/>
  <c r="F249" i="2"/>
  <c r="E249" i="2"/>
  <c r="F248" i="2"/>
  <c r="E248" i="2"/>
  <c r="F247" i="2"/>
  <c r="E247" i="2"/>
  <c r="F244" i="2"/>
  <c r="E244" i="2"/>
  <c r="F243" i="2"/>
  <c r="E243" i="2"/>
  <c r="F242" i="2"/>
  <c r="E242" i="2"/>
  <c r="F241" i="2"/>
  <c r="E241" i="2"/>
  <c r="F240" i="2"/>
  <c r="E240" i="2"/>
  <c r="F239" i="2"/>
  <c r="E239" i="2"/>
  <c r="F238" i="2"/>
  <c r="E238" i="2"/>
  <c r="F237" i="2"/>
  <c r="E237" i="2"/>
  <c r="F236" i="2"/>
  <c r="E236" i="2"/>
  <c r="F235" i="2"/>
  <c r="E235" i="2"/>
  <c r="F234" i="2"/>
  <c r="E234" i="2"/>
  <c r="F233" i="2"/>
  <c r="E233" i="2"/>
  <c r="F232" i="2"/>
  <c r="E232" i="2"/>
  <c r="F229" i="2"/>
  <c r="E229" i="2"/>
  <c r="F228" i="2"/>
  <c r="E228" i="2"/>
  <c r="F227" i="2"/>
  <c r="E227" i="2"/>
  <c r="F226" i="2"/>
  <c r="E226" i="2"/>
  <c r="F223" i="2"/>
  <c r="E223" i="2"/>
  <c r="F222" i="2"/>
  <c r="E222" i="2"/>
  <c r="F221" i="2"/>
  <c r="E221" i="2"/>
  <c r="F220" i="2"/>
  <c r="E220" i="2"/>
  <c r="F219" i="2"/>
  <c r="E219" i="2"/>
  <c r="F218" i="2"/>
  <c r="E218" i="2"/>
  <c r="F215" i="2"/>
  <c r="E215" i="2"/>
  <c r="F214" i="2"/>
  <c r="E214" i="2"/>
  <c r="F213" i="2"/>
  <c r="E213" i="2"/>
  <c r="F212" i="2"/>
  <c r="E212" i="2"/>
  <c r="F211" i="2"/>
  <c r="E211" i="2"/>
  <c r="F208" i="2"/>
  <c r="E208" i="2"/>
  <c r="F207" i="2"/>
  <c r="E207" i="2"/>
  <c r="F206" i="2"/>
  <c r="E206" i="2"/>
  <c r="F203" i="2"/>
  <c r="E203" i="2"/>
  <c r="F202" i="2"/>
  <c r="E202" i="2"/>
  <c r="F201" i="2"/>
  <c r="E201" i="2"/>
  <c r="F200" i="2"/>
  <c r="E200" i="2"/>
  <c r="F199" i="2"/>
  <c r="E199" i="2"/>
  <c r="F198" i="2"/>
  <c r="E198" i="2"/>
  <c r="F197" i="2"/>
  <c r="E197" i="2"/>
  <c r="F196" i="2"/>
  <c r="E196" i="2"/>
  <c r="F193" i="2"/>
  <c r="E193" i="2"/>
  <c r="F192" i="2"/>
  <c r="E192" i="2"/>
  <c r="F191" i="2"/>
  <c r="E191" i="2"/>
  <c r="F190" i="2"/>
  <c r="E190" i="2"/>
  <c r="F189" i="2"/>
  <c r="E189" i="2"/>
  <c r="F188" i="2"/>
  <c r="E188" i="2"/>
  <c r="F187" i="2"/>
  <c r="E187" i="2"/>
  <c r="F186" i="2"/>
  <c r="E186" i="2"/>
  <c r="F183" i="2"/>
  <c r="E183" i="2"/>
  <c r="F182" i="2"/>
  <c r="E182" i="2"/>
  <c r="F181" i="2"/>
  <c r="E181" i="2"/>
  <c r="F180" i="2"/>
  <c r="E180" i="2"/>
  <c r="F179" i="2"/>
  <c r="E179" i="2"/>
  <c r="F178" i="2"/>
  <c r="E178" i="2"/>
  <c r="F177" i="2"/>
  <c r="E177" i="2"/>
  <c r="F176" i="2"/>
  <c r="E176" i="2"/>
  <c r="F175" i="2"/>
  <c r="E175" i="2"/>
  <c r="F174" i="2"/>
  <c r="E174" i="2"/>
  <c r="F173" i="2"/>
  <c r="E173" i="2"/>
  <c r="F172" i="2"/>
  <c r="E172" i="2"/>
  <c r="F171" i="2"/>
  <c r="E171" i="2"/>
  <c r="F170" i="2"/>
  <c r="E170" i="2"/>
  <c r="F169" i="2"/>
  <c r="E169" i="2"/>
  <c r="F168" i="2"/>
  <c r="E168" i="2"/>
  <c r="F167" i="2"/>
  <c r="E167" i="2"/>
  <c r="F166" i="2"/>
  <c r="E166" i="2"/>
  <c r="F163" i="2"/>
  <c r="E163" i="2"/>
  <c r="F162" i="2"/>
  <c r="E162" i="2"/>
  <c r="F161" i="2"/>
  <c r="E161" i="2"/>
  <c r="F160" i="2"/>
  <c r="E160" i="2"/>
  <c r="F159" i="2"/>
  <c r="E159" i="2"/>
  <c r="F158" i="2"/>
  <c r="E158" i="2"/>
  <c r="F157" i="2"/>
  <c r="E157" i="2"/>
  <c r="F156" i="2"/>
  <c r="E156" i="2"/>
  <c r="F155" i="2"/>
  <c r="E155" i="2"/>
  <c r="F154" i="2"/>
  <c r="E154" i="2"/>
  <c r="F153" i="2"/>
  <c r="E153" i="2"/>
  <c r="F150" i="2"/>
  <c r="E150" i="2"/>
  <c r="F149" i="2"/>
  <c r="E149" i="2"/>
  <c r="F148" i="2"/>
  <c r="E148" i="2"/>
  <c r="F147" i="2"/>
  <c r="E147" i="2"/>
  <c r="F146" i="2"/>
  <c r="E146" i="2"/>
  <c r="F145" i="2"/>
  <c r="E145" i="2"/>
  <c r="F142" i="2"/>
  <c r="E142" i="2"/>
  <c r="F141" i="2"/>
  <c r="E141" i="2"/>
  <c r="F140" i="2"/>
  <c r="E140" i="2"/>
  <c r="F139" i="2"/>
  <c r="E139" i="2"/>
  <c r="F138" i="2"/>
  <c r="E138" i="2"/>
  <c r="F137" i="2"/>
  <c r="E137" i="2"/>
  <c r="F136" i="2"/>
  <c r="E136" i="2"/>
  <c r="F135" i="2"/>
  <c r="E135" i="2"/>
  <c r="F134" i="2"/>
  <c r="E134" i="2"/>
  <c r="F133" i="2"/>
  <c r="E133" i="2"/>
  <c r="F132" i="2"/>
  <c r="E132" i="2"/>
  <c r="F129" i="2"/>
  <c r="E129" i="2"/>
  <c r="F128" i="2"/>
  <c r="E128" i="2"/>
  <c r="F127" i="2"/>
  <c r="E127" i="2"/>
  <c r="F126" i="2"/>
  <c r="E126" i="2"/>
  <c r="F125" i="2"/>
  <c r="E125" i="2"/>
  <c r="F124" i="2"/>
  <c r="E124" i="2"/>
  <c r="F123" i="2"/>
  <c r="E123" i="2"/>
  <c r="F122" i="2"/>
  <c r="E122" i="2"/>
  <c r="F119" i="2"/>
  <c r="E119" i="2"/>
  <c r="F118" i="2"/>
  <c r="E118" i="2"/>
  <c r="F117" i="2"/>
  <c r="E117" i="2"/>
  <c r="F116" i="2"/>
  <c r="E116" i="2"/>
  <c r="F115" i="2"/>
  <c r="E115" i="2"/>
  <c r="F114" i="2"/>
  <c r="E114" i="2"/>
  <c r="F113" i="2"/>
  <c r="E113" i="2"/>
  <c r="F112" i="2"/>
  <c r="E112" i="2"/>
  <c r="F111" i="2"/>
  <c r="E111" i="2"/>
  <c r="F110" i="2"/>
  <c r="E110" i="2"/>
  <c r="F109" i="2"/>
  <c r="E109" i="2"/>
  <c r="F106" i="2"/>
  <c r="E106" i="2"/>
  <c r="F105" i="2"/>
  <c r="E105" i="2"/>
  <c r="F104" i="2"/>
  <c r="E104" i="2"/>
  <c r="F103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F96" i="2"/>
  <c r="E96" i="2"/>
  <c r="F95" i="2"/>
  <c r="E95" i="2"/>
  <c r="F94" i="2"/>
  <c r="E94" i="2"/>
  <c r="F93" i="2"/>
  <c r="E93" i="2"/>
  <c r="F92" i="2"/>
  <c r="E92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F81" i="2"/>
  <c r="E81" i="2"/>
  <c r="F78" i="2"/>
  <c r="E78" i="2"/>
  <c r="F77" i="2"/>
  <c r="E77" i="2"/>
  <c r="F76" i="2"/>
  <c r="E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F51" i="2"/>
  <c r="E51" i="2"/>
  <c r="F48" i="2"/>
  <c r="E48" i="2"/>
  <c r="F47" i="2"/>
  <c r="E47" i="2"/>
  <c r="F46" i="2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D1261" i="2"/>
  <c r="F1261" i="2" s="1"/>
  <c r="B1246" i="2"/>
  <c r="C1246" i="2"/>
  <c r="D1246" i="2"/>
  <c r="B1229" i="2"/>
  <c r="B1209" i="2"/>
  <c r="B1203" i="2"/>
  <c r="B1196" i="2"/>
  <c r="C1229" i="2"/>
  <c r="C1209" i="2"/>
  <c r="C1203" i="2"/>
  <c r="C1196" i="2"/>
  <c r="D1229" i="2"/>
  <c r="D1209" i="2"/>
  <c r="D1203" i="2"/>
  <c r="D1196" i="2"/>
  <c r="B1165" i="2"/>
  <c r="B1155" i="2"/>
  <c r="B1147" i="2"/>
  <c r="B1138" i="2"/>
  <c r="C1165" i="2"/>
  <c r="C1155" i="2"/>
  <c r="F1155" i="2" s="1"/>
  <c r="C1147" i="2"/>
  <c r="C1138" i="2"/>
  <c r="D1165" i="2"/>
  <c r="C1127" i="2"/>
  <c r="B1114" i="2"/>
  <c r="C1114" i="2"/>
  <c r="D1147" i="2"/>
  <c r="D1138" i="2"/>
  <c r="D1127" i="2"/>
  <c r="D1114" i="2"/>
  <c r="B1084" i="2"/>
  <c r="C1084" i="2"/>
  <c r="D1084" i="2"/>
  <c r="B1067" i="2"/>
  <c r="C1067" i="2"/>
  <c r="D1067" i="2"/>
  <c r="B1057" i="2"/>
  <c r="C1057" i="2"/>
  <c r="D1057" i="2"/>
  <c r="B1040" i="2"/>
  <c r="B1033" i="2"/>
  <c r="B1030" i="2"/>
  <c r="B1024" i="2"/>
  <c r="B1020" i="2"/>
  <c r="C1040" i="2"/>
  <c r="C1033" i="2"/>
  <c r="C1030" i="2"/>
  <c r="C1024" i="2"/>
  <c r="C1020" i="2"/>
  <c r="D1040" i="2"/>
  <c r="D1033" i="2"/>
  <c r="D1030" i="2"/>
  <c r="D1024" i="2"/>
  <c r="D1020" i="2"/>
  <c r="C1002" i="2"/>
  <c r="C997" i="2"/>
  <c r="D1002" i="2"/>
  <c r="D997" i="2"/>
  <c r="E1261" i="2"/>
  <c r="G1246" i="2"/>
  <c r="G1229" i="2"/>
  <c r="G1209" i="2"/>
  <c r="G1203" i="2"/>
  <c r="G1196" i="2"/>
  <c r="G1165" i="2"/>
  <c r="G1155" i="2"/>
  <c r="G1147" i="2"/>
  <c r="G1138" i="2"/>
  <c r="G1127" i="2"/>
  <c r="G1114" i="2"/>
  <c r="G1084" i="2"/>
  <c r="G1067" i="2"/>
  <c r="G1057" i="2"/>
  <c r="G1040" i="2"/>
  <c r="G1033" i="2"/>
  <c r="G1030" i="2"/>
  <c r="G1024" i="2"/>
  <c r="G990" i="2"/>
  <c r="G997" i="2"/>
  <c r="G1002" i="2"/>
  <c r="G1020" i="2"/>
  <c r="E1020" i="2" s="1"/>
  <c r="B1002" i="2"/>
  <c r="B997" i="2"/>
  <c r="B990" i="2"/>
  <c r="C990" i="2"/>
  <c r="D990" i="2"/>
  <c r="B979" i="2"/>
  <c r="C979" i="2"/>
  <c r="D979" i="2"/>
  <c r="B956" i="2"/>
  <c r="C956" i="2"/>
  <c r="D956" i="2"/>
  <c r="B927" i="2"/>
  <c r="C927" i="2"/>
  <c r="D927" i="2"/>
  <c r="B896" i="2"/>
  <c r="C896" i="2"/>
  <c r="D896" i="2"/>
  <c r="B876" i="2"/>
  <c r="C876" i="2"/>
  <c r="D876" i="2"/>
  <c r="B865" i="2"/>
  <c r="C865" i="2"/>
  <c r="D865" i="2"/>
  <c r="B841" i="2"/>
  <c r="C841" i="2"/>
  <c r="D841" i="2"/>
  <c r="B833" i="2"/>
  <c r="C833" i="2"/>
  <c r="D833" i="2"/>
  <c r="B807" i="2"/>
  <c r="C807" i="2"/>
  <c r="D807" i="2"/>
  <c r="B800" i="2"/>
  <c r="C800" i="2"/>
  <c r="D800" i="2"/>
  <c r="G833" i="2"/>
  <c r="E833" i="2" s="1"/>
  <c r="G807" i="2"/>
  <c r="G800" i="2"/>
  <c r="B768" i="2"/>
  <c r="C768" i="2"/>
  <c r="D768" i="2"/>
  <c r="B756" i="2"/>
  <c r="C756" i="2"/>
  <c r="E756" i="2" s="1"/>
  <c r="D756" i="2"/>
  <c r="B740" i="2"/>
  <c r="C740" i="2"/>
  <c r="D740" i="2"/>
  <c r="B730" i="2"/>
  <c r="C730" i="2"/>
  <c r="D730" i="2"/>
  <c r="B704" i="2"/>
  <c r="C704" i="2"/>
  <c r="D704" i="2"/>
  <c r="B689" i="2"/>
  <c r="C689" i="2"/>
  <c r="B671" i="2"/>
  <c r="B656" i="2"/>
  <c r="C656" i="2"/>
  <c r="C671" i="2"/>
  <c r="G671" i="2"/>
  <c r="G689" i="2"/>
  <c r="G656" i="2"/>
  <c r="B644" i="2"/>
  <c r="C644" i="2"/>
  <c r="B638" i="2"/>
  <c r="C638" i="2"/>
  <c r="B623" i="2"/>
  <c r="C623" i="2"/>
  <c r="D623" i="2"/>
  <c r="B617" i="2"/>
  <c r="C617" i="2"/>
  <c r="D644" i="2"/>
  <c r="D638" i="2"/>
  <c r="D617" i="2"/>
  <c r="B609" i="2"/>
  <c r="B599" i="2"/>
  <c r="C609" i="2"/>
  <c r="C599" i="2"/>
  <c r="D609" i="2"/>
  <c r="D599" i="2"/>
  <c r="B570" i="2"/>
  <c r="C570" i="2"/>
  <c r="D570" i="2"/>
  <c r="B550" i="2"/>
  <c r="C550" i="2"/>
  <c r="D550" i="2"/>
  <c r="B538" i="2"/>
  <c r="C538" i="2"/>
  <c r="D538" i="2"/>
  <c r="C525" i="2"/>
  <c r="D525" i="2"/>
  <c r="B490" i="2"/>
  <c r="C490" i="2"/>
  <c r="C481" i="2"/>
  <c r="C475" i="2"/>
  <c r="D490" i="2"/>
  <c r="D481" i="2"/>
  <c r="D475" i="2"/>
  <c r="C459" i="2"/>
  <c r="D459" i="2"/>
  <c r="C435" i="2"/>
  <c r="C419" i="2"/>
  <c r="D435" i="2"/>
  <c r="D419" i="2"/>
  <c r="C400" i="2"/>
  <c r="C382" i="2"/>
  <c r="D400" i="2"/>
  <c r="D382" i="2"/>
  <c r="B980" i="2" l="1"/>
  <c r="C980" i="2"/>
  <c r="F1040" i="2"/>
  <c r="B1262" i="2"/>
  <c r="B571" i="2"/>
  <c r="E671" i="2"/>
  <c r="E1138" i="2"/>
  <c r="F419" i="2"/>
  <c r="F807" i="2"/>
  <c r="F979" i="2"/>
  <c r="E1002" i="2"/>
  <c r="E1196" i="2"/>
  <c r="F997" i="2"/>
  <c r="F1084" i="2"/>
  <c r="F1246" i="2"/>
  <c r="F1030" i="2"/>
  <c r="F1002" i="2"/>
  <c r="E990" i="2"/>
  <c r="E1114" i="2"/>
  <c r="F1033" i="2"/>
  <c r="F1229" i="2"/>
  <c r="F506" i="2"/>
  <c r="F740" i="2"/>
  <c r="E997" i="2"/>
  <c r="F609" i="2"/>
  <c r="F1057" i="2"/>
  <c r="F481" i="2"/>
  <c r="F623" i="2"/>
  <c r="E1024" i="2"/>
  <c r="E1246" i="2"/>
  <c r="E689" i="2"/>
  <c r="F400" i="2"/>
  <c r="F490" i="2"/>
  <c r="E1030" i="2"/>
  <c r="F638" i="2"/>
  <c r="E1203" i="2"/>
  <c r="F382" i="2"/>
  <c r="F550" i="2"/>
  <c r="E807" i="2"/>
  <c r="F990" i="2"/>
  <c r="E1084" i="2"/>
  <c r="F927" i="2"/>
  <c r="E1209" i="2"/>
  <c r="E1127" i="2"/>
  <c r="F768" i="2"/>
  <c r="F896" i="2"/>
  <c r="E1165" i="2"/>
  <c r="E1229" i="2"/>
  <c r="F756" i="2"/>
  <c r="F876" i="2"/>
  <c r="F459" i="2"/>
  <c r="E1033" i="2"/>
  <c r="F1147" i="2"/>
  <c r="F538" i="2"/>
  <c r="F730" i="2"/>
  <c r="F841" i="2"/>
  <c r="E1040" i="2"/>
  <c r="E1155" i="2"/>
  <c r="F1114" i="2"/>
  <c r="F1165" i="2"/>
  <c r="F525" i="2"/>
  <c r="F1138" i="2"/>
  <c r="F800" i="2"/>
  <c r="F435" i="2"/>
  <c r="F475" i="2"/>
  <c r="F599" i="2"/>
  <c r="F644" i="2"/>
  <c r="E1057" i="2"/>
  <c r="F1020" i="2"/>
  <c r="F1196" i="2"/>
  <c r="F704" i="2"/>
  <c r="F570" i="2"/>
  <c r="F956" i="2"/>
  <c r="E1147" i="2"/>
  <c r="F617" i="2"/>
  <c r="F1024" i="2"/>
  <c r="F1127" i="2"/>
  <c r="F1203" i="2"/>
  <c r="F833" i="2"/>
  <c r="F1067" i="2"/>
  <c r="E656" i="2"/>
  <c r="E800" i="2"/>
  <c r="F865" i="2"/>
  <c r="F1209" i="2"/>
  <c r="E1067" i="2"/>
  <c r="C571" i="2"/>
  <c r="B705" i="2"/>
  <c r="C1262" i="2"/>
  <c r="D980" i="2"/>
  <c r="G1262" i="2"/>
  <c r="C705" i="2"/>
  <c r="D571" i="2"/>
  <c r="D1262" i="2"/>
  <c r="G979" i="2"/>
  <c r="G896" i="2"/>
  <c r="E896" i="2" s="1"/>
  <c r="G876" i="2"/>
  <c r="E876" i="2" s="1"/>
  <c r="G865" i="2"/>
  <c r="E865" i="2" s="1"/>
  <c r="G841" i="2"/>
  <c r="E841" i="2" s="1"/>
  <c r="G768" i="2"/>
  <c r="E768" i="2" s="1"/>
  <c r="E740" i="2"/>
  <c r="E730" i="2"/>
  <c r="D689" i="2"/>
  <c r="F689" i="2" s="1"/>
  <c r="D671" i="2"/>
  <c r="F671" i="2" s="1"/>
  <c r="D656" i="2"/>
  <c r="F656" i="2" s="1"/>
  <c r="G704" i="2"/>
  <c r="E704" i="2" s="1"/>
  <c r="G644" i="2"/>
  <c r="E644" i="2" s="1"/>
  <c r="G638" i="2"/>
  <c r="E638" i="2" s="1"/>
  <c r="G623" i="2"/>
  <c r="E623" i="2" s="1"/>
  <c r="G617" i="2"/>
  <c r="E617" i="2" s="1"/>
  <c r="G609" i="2"/>
  <c r="E609" i="2" s="1"/>
  <c r="G599" i="2"/>
  <c r="E599" i="2" s="1"/>
  <c r="G570" i="2"/>
  <c r="G550" i="2"/>
  <c r="E550" i="2" s="1"/>
  <c r="G538" i="2"/>
  <c r="E538" i="2" s="1"/>
  <c r="E525" i="2"/>
  <c r="E506" i="2"/>
  <c r="E490" i="2"/>
  <c r="E481" i="2"/>
  <c r="E475" i="2"/>
  <c r="E459" i="2"/>
  <c r="G435" i="2"/>
  <c r="E435" i="2" s="1"/>
  <c r="E419" i="2"/>
  <c r="G400" i="2"/>
  <c r="E400" i="2" s="1"/>
  <c r="E382" i="2"/>
  <c r="B363" i="2"/>
  <c r="C363" i="2"/>
  <c r="D363" i="2"/>
  <c r="B350" i="2"/>
  <c r="C350" i="2"/>
  <c r="D350" i="2"/>
  <c r="B329" i="2"/>
  <c r="C329" i="2"/>
  <c r="D329" i="2"/>
  <c r="B315" i="2"/>
  <c r="B307" i="2"/>
  <c r="B296" i="2"/>
  <c r="C315" i="2"/>
  <c r="E315" i="2" s="1"/>
  <c r="C307" i="2"/>
  <c r="E307" i="2" s="1"/>
  <c r="C296" i="2"/>
  <c r="E296" i="2" s="1"/>
  <c r="B280" i="2"/>
  <c r="C280" i="2"/>
  <c r="D315" i="2"/>
  <c r="D307" i="2"/>
  <c r="D296" i="2"/>
  <c r="D280" i="2"/>
  <c r="B258" i="2"/>
  <c r="C258" i="2"/>
  <c r="D258" i="2"/>
  <c r="B245" i="2"/>
  <c r="C245" i="2"/>
  <c r="E245" i="2" s="1"/>
  <c r="D245" i="2"/>
  <c r="B230" i="2"/>
  <c r="B224" i="2"/>
  <c r="B216" i="2"/>
  <c r="B209" i="2"/>
  <c r="B204" i="2"/>
  <c r="C230" i="2"/>
  <c r="C224" i="2"/>
  <c r="C216" i="2"/>
  <c r="C209" i="2"/>
  <c r="C204" i="2"/>
  <c r="D230" i="2"/>
  <c r="D224" i="2"/>
  <c r="D216" i="2"/>
  <c r="D209" i="2"/>
  <c r="D204" i="2"/>
  <c r="B194" i="2"/>
  <c r="B184" i="2"/>
  <c r="B164" i="2"/>
  <c r="C194" i="2"/>
  <c r="C184" i="2"/>
  <c r="C164" i="2"/>
  <c r="D194" i="2"/>
  <c r="D184" i="2"/>
  <c r="D164" i="2"/>
  <c r="B151" i="2"/>
  <c r="B143" i="2"/>
  <c r="B130" i="2"/>
  <c r="B120" i="2"/>
  <c r="C151" i="2"/>
  <c r="C143" i="2"/>
  <c r="C130" i="2"/>
  <c r="C120" i="2"/>
  <c r="D151" i="2"/>
  <c r="D143" i="2"/>
  <c r="D130" i="2"/>
  <c r="D120" i="2"/>
  <c r="B107" i="2"/>
  <c r="B90" i="2"/>
  <c r="C107" i="2"/>
  <c r="C90" i="2"/>
  <c r="D107" i="2"/>
  <c r="D90" i="2"/>
  <c r="C79" i="2"/>
  <c r="D79" i="2"/>
  <c r="B49" i="2"/>
  <c r="C49" i="2"/>
  <c r="E49" i="2" s="1"/>
  <c r="D49" i="2"/>
  <c r="B33" i="2"/>
  <c r="B24" i="2"/>
  <c r="C33" i="2"/>
  <c r="C24" i="2"/>
  <c r="D33" i="2"/>
  <c r="D24" i="2"/>
  <c r="E979" i="2" l="1"/>
  <c r="G980" i="2"/>
  <c r="E980" i="2" s="1"/>
  <c r="E570" i="2"/>
  <c r="G571" i="2"/>
  <c r="E571" i="2" s="1"/>
  <c r="E33" i="2"/>
  <c r="E230" i="2"/>
  <c r="E363" i="2"/>
  <c r="B364" i="2"/>
  <c r="B1263" i="2" s="1"/>
  <c r="E194" i="2"/>
  <c r="F1262" i="2"/>
  <c r="F315" i="2"/>
  <c r="E130" i="2"/>
  <c r="F204" i="2"/>
  <c r="E143" i="2"/>
  <c r="F209" i="2"/>
  <c r="E90" i="2"/>
  <c r="E280" i="2"/>
  <c r="F151" i="2"/>
  <c r="F164" i="2"/>
  <c r="F329" i="2"/>
  <c r="E350" i="2"/>
  <c r="E204" i="2"/>
  <c r="F24" i="2"/>
  <c r="F184" i="2"/>
  <c r="F296" i="2"/>
  <c r="F980" i="2"/>
  <c r="F90" i="2"/>
  <c r="F107" i="2"/>
  <c r="E107" i="2"/>
  <c r="E120" i="2"/>
  <c r="E209" i="2"/>
  <c r="F194" i="2"/>
  <c r="E927" i="2"/>
  <c r="E956" i="2"/>
  <c r="F258" i="2"/>
  <c r="F33" i="2"/>
  <c r="F307" i="2"/>
  <c r="E216" i="2"/>
  <c r="F350" i="2"/>
  <c r="E24" i="2"/>
  <c r="E224" i="2"/>
  <c r="E329" i="2"/>
  <c r="F571" i="2"/>
  <c r="F79" i="2"/>
  <c r="E151" i="2"/>
  <c r="F120" i="2"/>
  <c r="F216" i="2"/>
  <c r="E1262" i="2"/>
  <c r="E164" i="2"/>
  <c r="F49" i="2"/>
  <c r="F130" i="2"/>
  <c r="F224" i="2"/>
  <c r="F245" i="2"/>
  <c r="F363" i="2"/>
  <c r="E79" i="2"/>
  <c r="E184" i="2"/>
  <c r="E258" i="2"/>
  <c r="F143" i="2"/>
  <c r="F230" i="2"/>
  <c r="F280" i="2"/>
  <c r="D705" i="2"/>
  <c r="F705" i="2" s="1"/>
  <c r="G705" i="2"/>
  <c r="E705" i="2" s="1"/>
  <c r="C364" i="2"/>
  <c r="C1263" i="2" s="1"/>
  <c r="D364" i="2"/>
  <c r="G1263" i="2" l="1"/>
  <c r="D1263" i="2"/>
  <c r="F1263" i="2" s="1"/>
  <c r="E364" i="2"/>
  <c r="F364" i="2"/>
  <c r="E1263" i="2" l="1"/>
</calcChain>
</file>

<file path=xl/sharedStrings.xml><?xml version="1.0" encoding="utf-8"?>
<sst xmlns="http://schemas.openxmlformats.org/spreadsheetml/2006/main" count="3377" uniqueCount="775">
  <si>
    <t>CULTURA : BANANA</t>
  </si>
  <si>
    <t xml:space="preserve">Angra dos Reis </t>
  </si>
  <si>
    <t xml:space="preserve">Barra do Piraí </t>
  </si>
  <si>
    <t xml:space="preserve">Cambuci </t>
  </si>
  <si>
    <t xml:space="preserve">Casimiro de Abreu </t>
  </si>
  <si>
    <t xml:space="preserve">Conceição de Macabu </t>
  </si>
  <si>
    <t xml:space="preserve">Guapimirim </t>
  </si>
  <si>
    <t xml:space="preserve">Itaboraí </t>
  </si>
  <si>
    <t xml:space="preserve">Itaguaí </t>
  </si>
  <si>
    <t xml:space="preserve">Italva </t>
  </si>
  <si>
    <t xml:space="preserve">Itaocara </t>
  </si>
  <si>
    <t xml:space="preserve">Magé </t>
  </si>
  <si>
    <t xml:space="preserve">Maricá </t>
  </si>
  <si>
    <t xml:space="preserve">Mendes </t>
  </si>
  <si>
    <t xml:space="preserve">Miguel Pereira </t>
  </si>
  <si>
    <t xml:space="preserve">Miracema </t>
  </si>
  <si>
    <t xml:space="preserve">Paracambi </t>
  </si>
  <si>
    <t xml:space="preserve">Paraty </t>
  </si>
  <si>
    <t xml:space="preserve">Paty do Alferes </t>
  </si>
  <si>
    <t xml:space="preserve">Petrópolis </t>
  </si>
  <si>
    <t xml:space="preserve">Porto Real </t>
  </si>
  <si>
    <t xml:space="preserve">Quatis </t>
  </si>
  <si>
    <t xml:space="preserve">Rio Bonito </t>
  </si>
  <si>
    <t xml:space="preserve">Rio das Flores </t>
  </si>
  <si>
    <t xml:space="preserve">Rio das Ostras </t>
  </si>
  <si>
    <t xml:space="preserve">Santo Antônio de Pádua </t>
  </si>
  <si>
    <t xml:space="preserve">São Fidélis </t>
  </si>
  <si>
    <t xml:space="preserve">Saquarema </t>
  </si>
  <si>
    <t xml:space="preserve">Seropédica </t>
  </si>
  <si>
    <t xml:space="preserve">Tanguá </t>
  </si>
  <si>
    <t xml:space="preserve">Valença </t>
  </si>
  <si>
    <t xml:space="preserve">Volta Redonda </t>
  </si>
  <si>
    <t xml:space="preserve">TOTAL BANANA </t>
  </si>
  <si>
    <t>CULTURA : BANANA DA TERRA</t>
  </si>
  <si>
    <t xml:space="preserve">Laje do Muriaé </t>
  </si>
  <si>
    <t xml:space="preserve">Macaé </t>
  </si>
  <si>
    <t xml:space="preserve">TOTAL BANANA DA TERRA </t>
  </si>
  <si>
    <t>CULTURA : BANANA NANICA</t>
  </si>
  <si>
    <t xml:space="preserve">Areal </t>
  </si>
  <si>
    <t xml:space="preserve">Bom Jardim </t>
  </si>
  <si>
    <t xml:space="preserve">Bom Jesus do Itabapoana </t>
  </si>
  <si>
    <t xml:space="preserve">Cachoeiras de Macacu </t>
  </si>
  <si>
    <t xml:space="preserve">Campos dos Goytacazes </t>
  </si>
  <si>
    <t xml:space="preserve">Comendador Levy Gasparian </t>
  </si>
  <si>
    <t xml:space="preserve">Cordeiro </t>
  </si>
  <si>
    <t xml:space="preserve">Duque de Caxias </t>
  </si>
  <si>
    <t xml:space="preserve">Engenheiro Paulo de Frontin </t>
  </si>
  <si>
    <t xml:space="preserve">Japeri </t>
  </si>
  <si>
    <t xml:space="preserve">Niterói </t>
  </si>
  <si>
    <t xml:space="preserve">Nova Friburgo </t>
  </si>
  <si>
    <t xml:space="preserve">Nova Iguaçu </t>
  </si>
  <si>
    <t xml:space="preserve">Pinheiral </t>
  </si>
  <si>
    <t xml:space="preserve">Piraí </t>
  </si>
  <si>
    <t xml:space="preserve">Porciúncula </t>
  </si>
  <si>
    <t xml:space="preserve">Queimados </t>
  </si>
  <si>
    <t xml:space="preserve">Rio Claro </t>
  </si>
  <si>
    <t xml:space="preserve">Rio de Janeiro </t>
  </si>
  <si>
    <t xml:space="preserve">Santa Maria Madalena </t>
  </si>
  <si>
    <t xml:space="preserve">São Gonçalo </t>
  </si>
  <si>
    <t xml:space="preserve">Silva Jardim </t>
  </si>
  <si>
    <t xml:space="preserve">Sumidouro </t>
  </si>
  <si>
    <t xml:space="preserve">Trajano de Moraes </t>
  </si>
  <si>
    <t xml:space="preserve">Três Rios </t>
  </si>
  <si>
    <t xml:space="preserve">Vassouras </t>
  </si>
  <si>
    <t xml:space="preserve">TOTAL BANANA NANICA </t>
  </si>
  <si>
    <t>CULTURA : BANANA PRATA</t>
  </si>
  <si>
    <t xml:space="preserve">Armação dos Búzios </t>
  </si>
  <si>
    <t xml:space="preserve">Cabo Frio </t>
  </si>
  <si>
    <t xml:space="preserve">Carmo </t>
  </si>
  <si>
    <t xml:space="preserve">Duas Barras </t>
  </si>
  <si>
    <t xml:space="preserve">Iguaba Grande </t>
  </si>
  <si>
    <t xml:space="preserve">Itaperuna </t>
  </si>
  <si>
    <t xml:space="preserve">Mangaratiba </t>
  </si>
  <si>
    <t xml:space="preserve">Natividade </t>
  </si>
  <si>
    <t xml:space="preserve">Paraíba do Sul </t>
  </si>
  <si>
    <t xml:space="preserve">São José do Vale do Rio Preto </t>
  </si>
  <si>
    <t xml:space="preserve">São Pedro da Aldeia </t>
  </si>
  <si>
    <t xml:space="preserve">TOTAL BANANA PRATA </t>
  </si>
  <si>
    <t>CULTURA : CAFÉ</t>
  </si>
  <si>
    <t xml:space="preserve">São Sebastião do Alto </t>
  </si>
  <si>
    <t xml:space="preserve">TOTAL CAFÉ </t>
  </si>
  <si>
    <t>CULTURA : CAFÉ ARÁBICA</t>
  </si>
  <si>
    <t xml:space="preserve">Varre-Sai </t>
  </si>
  <si>
    <t xml:space="preserve">TOTAL CAFÉ ARÁBICA </t>
  </si>
  <si>
    <t>CULTURA : CAFÉ CONILON</t>
  </si>
  <si>
    <t xml:space="preserve">Cardoso Moreira </t>
  </si>
  <si>
    <t xml:space="preserve">São José de Ubá </t>
  </si>
  <si>
    <t xml:space="preserve">TOTAL CAFÉ CONILON </t>
  </si>
  <si>
    <t>CULTURA : CANA CACHAÇA</t>
  </si>
  <si>
    <t xml:space="preserve">TOTAL CANA CACHAÇA </t>
  </si>
  <si>
    <t>CULTURA : CANA CALDO</t>
  </si>
  <si>
    <t xml:space="preserve">São João da Barra </t>
  </si>
  <si>
    <t xml:space="preserve">TOTAL CANA CALDO </t>
  </si>
  <si>
    <t>CULTURA : CANA DE AÇUCAR</t>
  </si>
  <si>
    <t xml:space="preserve">Araruama </t>
  </si>
  <si>
    <t xml:space="preserve">Carapebus </t>
  </si>
  <si>
    <t xml:space="preserve">Quissamã </t>
  </si>
  <si>
    <t xml:space="preserve">São Francisco de Itabapoana </t>
  </si>
  <si>
    <t xml:space="preserve">TOTAL CANA DE AÇUCAR </t>
  </si>
  <si>
    <t>CULTURA : CANA FORRAGEIRA</t>
  </si>
  <si>
    <t xml:space="preserve">Aperibé </t>
  </si>
  <si>
    <t xml:space="preserve">Macuco </t>
  </si>
  <si>
    <t xml:space="preserve">TOTAL CANA FORRAGEIRA </t>
  </si>
  <si>
    <t>CULTURA : LARANJA</t>
  </si>
  <si>
    <t xml:space="preserve">TOTAL LARANJA </t>
  </si>
  <si>
    <t>CULTURA : LIMÃO</t>
  </si>
  <si>
    <t xml:space="preserve">TOTAL LIMÃO </t>
  </si>
  <si>
    <t>CULTURA : TANGERINA</t>
  </si>
  <si>
    <t xml:space="preserve">Sapucaia </t>
  </si>
  <si>
    <t xml:space="preserve">TOTAL TANGERINA </t>
  </si>
  <si>
    <t>CULTURA : TANGERINA PONCÃ</t>
  </si>
  <si>
    <t xml:space="preserve">Teresópolis </t>
  </si>
  <si>
    <t xml:space="preserve">TOTAL TANGERINA PONCÃ </t>
  </si>
  <si>
    <t>GRUPO : Fruticultura</t>
  </si>
  <si>
    <t>CULTURA : ABACATE</t>
  </si>
  <si>
    <t xml:space="preserve">TOTAL ABACATE </t>
  </si>
  <si>
    <t>CULTURA : ABACAXI</t>
  </si>
  <si>
    <t xml:space="preserve">TOTAL ABACAXI </t>
  </si>
  <si>
    <t>CULTURA : ACEROLA</t>
  </si>
  <si>
    <t xml:space="preserve">TOTAL ACEROLA </t>
  </si>
  <si>
    <t>CULTURA : CAQUI</t>
  </si>
  <si>
    <t xml:space="preserve">TOTAL CAQUI </t>
  </si>
  <si>
    <t>CULTURA : COCO VERDE</t>
  </si>
  <si>
    <t xml:space="preserve">TOTAL COCO VERDE </t>
  </si>
  <si>
    <t>CULTURA : FIGO</t>
  </si>
  <si>
    <t xml:space="preserve">TOTAL FIGO </t>
  </si>
  <si>
    <t>CULTURA : GOIABA</t>
  </si>
  <si>
    <t xml:space="preserve">TOTAL GOIABA </t>
  </si>
  <si>
    <t>CULTURA : GRAVIOLA</t>
  </si>
  <si>
    <t xml:space="preserve">TOTAL GRAVIOLA </t>
  </si>
  <si>
    <t>CULTURA : LIXIA</t>
  </si>
  <si>
    <t xml:space="preserve">TOTAL LIXIA </t>
  </si>
  <si>
    <t>CULTURA : MAMÃO</t>
  </si>
  <si>
    <t xml:space="preserve">TOTAL MAMÃO </t>
  </si>
  <si>
    <t>CULTURA : MANGA</t>
  </si>
  <si>
    <t xml:space="preserve">TOTAL MANGA </t>
  </si>
  <si>
    <t>CULTURA : MARACUJÁ</t>
  </si>
  <si>
    <t xml:space="preserve">TOTAL MARACUJÁ </t>
  </si>
  <si>
    <t>CULTURA : PESSEGO</t>
  </si>
  <si>
    <t xml:space="preserve">TOTAL PESSEGO </t>
  </si>
  <si>
    <t>CULTURA : PITAIA</t>
  </si>
  <si>
    <t xml:space="preserve">TOTAL PITAIA </t>
  </si>
  <si>
    <t>CULTURA : UVA</t>
  </si>
  <si>
    <t xml:space="preserve">TOTAL UVA </t>
  </si>
  <si>
    <t xml:space="preserve">TOTAL Fruticultura </t>
  </si>
  <si>
    <t>GRUPO : Grãos</t>
  </si>
  <si>
    <t>CULTURA : ARROZ</t>
  </si>
  <si>
    <t xml:space="preserve">Cantagalo </t>
  </si>
  <si>
    <t xml:space="preserve">TOTAL ARROZ </t>
  </si>
  <si>
    <t>CULTURA : FEIJÃO</t>
  </si>
  <si>
    <t xml:space="preserve">TOTAL FEIJÃO </t>
  </si>
  <si>
    <t>CULTURA : MILHO</t>
  </si>
  <si>
    <t xml:space="preserve">TOTAL MILHO </t>
  </si>
  <si>
    <t>CULTURA : SOJA</t>
  </si>
  <si>
    <t xml:space="preserve">TOTAL SOJA </t>
  </si>
  <si>
    <t xml:space="preserve">TOTAL Grãos </t>
  </si>
  <si>
    <t>GRUPO : Olerícolas Folhas</t>
  </si>
  <si>
    <t>CULTURA : AGRIÃO</t>
  </si>
  <si>
    <t xml:space="preserve">Barra Mansa </t>
  </si>
  <si>
    <t xml:space="preserve">TOTAL AGRIÃO </t>
  </si>
  <si>
    <t>CULTURA : ALFACE</t>
  </si>
  <si>
    <t xml:space="preserve">Resende </t>
  </si>
  <si>
    <t xml:space="preserve">TOTAL ALFACE </t>
  </si>
  <si>
    <t>CULTURA : ALFACE - CULT. PROTG</t>
  </si>
  <si>
    <t xml:space="preserve">TOTAL ALFACE - CULT. PROTG </t>
  </si>
  <si>
    <t>CULTURA : ALHO PORRÓ</t>
  </si>
  <si>
    <t xml:space="preserve">TOTAL ALHO PORRÓ </t>
  </si>
  <si>
    <t>CULTURA : BERTALHA</t>
  </si>
  <si>
    <t xml:space="preserve">TOTAL BERTALHA </t>
  </si>
  <si>
    <t>CULTURA : BROCOLOS</t>
  </si>
  <si>
    <t xml:space="preserve">TOTAL BROCOLOS </t>
  </si>
  <si>
    <t>CULTURA : CEBOLINHA</t>
  </si>
  <si>
    <t xml:space="preserve">TOTAL CEBOLINHA </t>
  </si>
  <si>
    <t>CULTURA : CHICÓRIA</t>
  </si>
  <si>
    <t xml:space="preserve">TOTAL CHICÓRIA </t>
  </si>
  <si>
    <t>CULTURA : COENTRO</t>
  </si>
  <si>
    <t xml:space="preserve">TOTAL COENTRO </t>
  </si>
  <si>
    <t>CULTURA : COUVE</t>
  </si>
  <si>
    <t xml:space="preserve">TOTAL COUVE </t>
  </si>
  <si>
    <t>CULTURA : COUVE FLOR</t>
  </si>
  <si>
    <t xml:space="preserve">TOTAL COUVE FLOR </t>
  </si>
  <si>
    <t>CULTURA : ERVAS AROMÁTICAS</t>
  </si>
  <si>
    <t xml:space="preserve">TOTAL ERVAS AROMÁTICAS </t>
  </si>
  <si>
    <t>CULTURA : ESPINAFRE</t>
  </si>
  <si>
    <t xml:space="preserve">TOTAL ESPINAFRE </t>
  </si>
  <si>
    <t>CULTURA : REPOLHO</t>
  </si>
  <si>
    <t xml:space="preserve">TOTAL REPOLHO </t>
  </si>
  <si>
    <t>CULTURA : RÚCULA</t>
  </si>
  <si>
    <t xml:space="preserve">TOTAL RÚCULA </t>
  </si>
  <si>
    <t>CULTURA : RÚCULA - CULT. PROTG</t>
  </si>
  <si>
    <t xml:space="preserve">TOTAL RÚCULA - CULT. PROTG </t>
  </si>
  <si>
    <t>CULTURA : SALSA</t>
  </si>
  <si>
    <t xml:space="preserve">TOTAL SALSA </t>
  </si>
  <si>
    <t xml:space="preserve">TOTAL Olerícolas Folhas </t>
  </si>
  <si>
    <t>GRUPO : Olerícolas Frutos</t>
  </si>
  <si>
    <t>CULTURA : ABOBORA</t>
  </si>
  <si>
    <t xml:space="preserve">TOTAL ABOBORA </t>
  </si>
  <si>
    <t>CULTURA : ABOBRINHA</t>
  </si>
  <si>
    <t xml:space="preserve">TOTAL ABOBRINHA </t>
  </si>
  <si>
    <t>CULTURA : BERINJELA</t>
  </si>
  <si>
    <t xml:space="preserve">TOTAL BERINJELA </t>
  </si>
  <si>
    <t>CULTURA : CHUCHU</t>
  </si>
  <si>
    <t xml:space="preserve">TOTAL CHUCHU </t>
  </si>
  <si>
    <t>CULTURA : ERVILHA</t>
  </si>
  <si>
    <t xml:space="preserve">TOTAL ERVILHA </t>
  </si>
  <si>
    <t>CULTURA : FEIJÃO GUANDU</t>
  </si>
  <si>
    <t xml:space="preserve">TOTAL FEIJÃO GUANDU </t>
  </si>
  <si>
    <t>CULTURA : FEIJÃO MAUÁ</t>
  </si>
  <si>
    <t xml:space="preserve">TOTAL FEIJÃO MAUÁ </t>
  </si>
  <si>
    <t>CULTURA : JILÓ</t>
  </si>
  <si>
    <t xml:space="preserve">Itatiaia </t>
  </si>
  <si>
    <t xml:space="preserve">TOTAL JILÓ </t>
  </si>
  <si>
    <t>CULTURA : MAXIXE</t>
  </si>
  <si>
    <t xml:space="preserve">TOTAL MAXIXE </t>
  </si>
  <si>
    <t>CULTURA : MELANCIA</t>
  </si>
  <si>
    <t xml:space="preserve">TOTAL MELANCIA </t>
  </si>
  <si>
    <t>CULTURA : MILHO VERDE</t>
  </si>
  <si>
    <t xml:space="preserve">TOTAL MILHO VERDE </t>
  </si>
  <si>
    <t>CULTURA : MORANGO</t>
  </si>
  <si>
    <t xml:space="preserve">TOTAL MORANGO </t>
  </si>
  <si>
    <t>CULTURA : PEPINO</t>
  </si>
  <si>
    <t xml:space="preserve">TOTAL PEPINO </t>
  </si>
  <si>
    <t>CULTURA : PIMENTA</t>
  </si>
  <si>
    <t xml:space="preserve">TOTAL PIMENTA </t>
  </si>
  <si>
    <t>CULTURA : PIMENTA DO REINO</t>
  </si>
  <si>
    <t xml:space="preserve">TOTAL PIMENTA DO REINO </t>
  </si>
  <si>
    <t>CULTURA : PIMENTÃO</t>
  </si>
  <si>
    <t xml:space="preserve">TOTAL PIMENTÃO </t>
  </si>
  <si>
    <t>CULTURA : PIMENTÃO-CULT.PROTG</t>
  </si>
  <si>
    <t xml:space="preserve">TOTAL PIMENTÃO-CULT.PROTG </t>
  </si>
  <si>
    <t>CULTURA : QUIABO</t>
  </si>
  <si>
    <t xml:space="preserve">TOTAL QUIABO </t>
  </si>
  <si>
    <t>CULTURA : TOMATE</t>
  </si>
  <si>
    <t xml:space="preserve">TOTAL TOMATE </t>
  </si>
  <si>
    <t>CULTURA : TOMATE CEREJA</t>
  </si>
  <si>
    <t xml:space="preserve">TOTAL TOMATE CEREJA </t>
  </si>
  <si>
    <t>CULTURA : TOMATE - CULT.PROTG</t>
  </si>
  <si>
    <t xml:space="preserve">TOTAL TOMATE - CULT.PROTG </t>
  </si>
  <si>
    <t>CULTURA : VAGEM</t>
  </si>
  <si>
    <t xml:space="preserve">TOTAL VAGEM </t>
  </si>
  <si>
    <t>CULTURA : VAGEM FRANCESA</t>
  </si>
  <si>
    <t xml:space="preserve">TOTAL VAGEM FRANCESA </t>
  </si>
  <si>
    <t xml:space="preserve">TOTAL Olerícolas Frutos </t>
  </si>
  <si>
    <t>GRUPO : Olerícolas Raizes</t>
  </si>
  <si>
    <t>CULTURA : AIPIM</t>
  </si>
  <si>
    <t xml:space="preserve">TOTAL AIPIM </t>
  </si>
  <si>
    <t>CULTURA : BATATA</t>
  </si>
  <si>
    <t xml:space="preserve">TOTAL BATATA </t>
  </si>
  <si>
    <t>CULTURA : BATATA DOCE</t>
  </si>
  <si>
    <t xml:space="preserve">TOTAL BATATA DOCE </t>
  </si>
  <si>
    <t>CULTURA : BETERRABA</t>
  </si>
  <si>
    <t xml:space="preserve">TOTAL BETERRABA </t>
  </si>
  <si>
    <t>CULTURA : CARÁ</t>
  </si>
  <si>
    <t xml:space="preserve">TOTAL CARÁ </t>
  </si>
  <si>
    <t>CULTURA : CENOURA</t>
  </si>
  <si>
    <t xml:space="preserve">TOTAL CENOURA </t>
  </si>
  <si>
    <t>CULTURA : INHAME</t>
  </si>
  <si>
    <t xml:space="preserve">TOTAL INHAME </t>
  </si>
  <si>
    <t xml:space="preserve">TOTAL Olerícolas Raizes </t>
  </si>
  <si>
    <t>GRUPO : Outras Culturas</t>
  </si>
  <si>
    <t>CULTURA : LOURO</t>
  </si>
  <si>
    <t xml:space="preserve">TOTAL LOURO </t>
  </si>
  <si>
    <t>CULTURA : MANDIOCA</t>
  </si>
  <si>
    <t xml:space="preserve">TOTAL MANDIOCA </t>
  </si>
  <si>
    <t>CULTURA : MILHO FORRAGEIRO</t>
  </si>
  <si>
    <t xml:space="preserve">TOTAL MILHO FORRAGEIRO </t>
  </si>
  <si>
    <t>CULTURA : PALMITO</t>
  </si>
  <si>
    <t xml:space="preserve">TOTAL PALMITO </t>
  </si>
  <si>
    <t>CULTURA : URUCUM</t>
  </si>
  <si>
    <t xml:space="preserve">TOTAL URUCUM </t>
  </si>
  <si>
    <t xml:space="preserve">TOTAL Outras Culturas </t>
  </si>
  <si>
    <t xml:space="preserve">TOTAL ESTADO </t>
  </si>
  <si>
    <t>REGIÃO : CENTRO</t>
  </si>
  <si>
    <t>MUNICIPIO : Araruama</t>
  </si>
  <si>
    <t xml:space="preserve">ABOBORA </t>
  </si>
  <si>
    <t xml:space="preserve">ACEROLA </t>
  </si>
  <si>
    <t xml:space="preserve">AIPIM </t>
  </si>
  <si>
    <t xml:space="preserve">BATATA DOCE </t>
  </si>
  <si>
    <t xml:space="preserve">CANA DE AÇUCAR </t>
  </si>
  <si>
    <t xml:space="preserve">COCO VERDE </t>
  </si>
  <si>
    <t xml:space="preserve">FEIJÃO </t>
  </si>
  <si>
    <t xml:space="preserve">FEIJÃO MAUÁ </t>
  </si>
  <si>
    <t xml:space="preserve">LARANJA </t>
  </si>
  <si>
    <t xml:space="preserve">LIMÃO </t>
  </si>
  <si>
    <t xml:space="preserve">MARACUJÁ </t>
  </si>
  <si>
    <t xml:space="preserve">MELANCIA </t>
  </si>
  <si>
    <t xml:space="preserve">MILHO </t>
  </si>
  <si>
    <t xml:space="preserve">QUIABO </t>
  </si>
  <si>
    <t xml:space="preserve">TANGERINA </t>
  </si>
  <si>
    <t xml:space="preserve">TANGERINA PONCÃ </t>
  </si>
  <si>
    <t xml:space="preserve">TOTAL Araruama </t>
  </si>
  <si>
    <t>MUNICIPIO : Armação dos Búzios</t>
  </si>
  <si>
    <t xml:space="preserve">ALFACE </t>
  </si>
  <si>
    <t xml:space="preserve">BANANA PRATA </t>
  </si>
  <si>
    <t xml:space="preserve">TOTAL Armação dos Búzios </t>
  </si>
  <si>
    <t>MUNICIPIO : Cabo Frio</t>
  </si>
  <si>
    <t xml:space="preserve">CANA CALDO </t>
  </si>
  <si>
    <t xml:space="preserve">CANA FORRAGEIRA </t>
  </si>
  <si>
    <t xml:space="preserve">GOIABA </t>
  </si>
  <si>
    <t xml:space="preserve">MILHO FORRAGEIRO </t>
  </si>
  <si>
    <t xml:space="preserve">TOTAL Cabo Frio </t>
  </si>
  <si>
    <t>MUNICIPIO : Cachoeiras de Macacu</t>
  </si>
  <si>
    <t xml:space="preserve">ABACAXI </t>
  </si>
  <si>
    <t xml:space="preserve">ABOBRINHA </t>
  </si>
  <si>
    <t xml:space="preserve">BANANA NANICA </t>
  </si>
  <si>
    <t xml:space="preserve">BERINJELA </t>
  </si>
  <si>
    <t xml:space="preserve">GRAVIOLA </t>
  </si>
  <si>
    <t xml:space="preserve">INHAME </t>
  </si>
  <si>
    <t xml:space="preserve">JILÓ </t>
  </si>
  <si>
    <t xml:space="preserve">LIXIA </t>
  </si>
  <si>
    <t xml:space="preserve">MAXIXE </t>
  </si>
  <si>
    <t xml:space="preserve">MILHO VERDE </t>
  </si>
  <si>
    <t xml:space="preserve">PALMITO </t>
  </si>
  <si>
    <t xml:space="preserve">PEPINO </t>
  </si>
  <si>
    <t xml:space="preserve">PIMENTA </t>
  </si>
  <si>
    <t xml:space="preserve">PIMENTÃO </t>
  </si>
  <si>
    <t xml:space="preserve">VAGEM </t>
  </si>
  <si>
    <t xml:space="preserve">TOTAL Cachoeiras de Macacu </t>
  </si>
  <si>
    <t>MUNICIPIO : Casimiro de Abreu</t>
  </si>
  <si>
    <t xml:space="preserve">BANANA </t>
  </si>
  <si>
    <t xml:space="preserve">BANANA DA TERRA </t>
  </si>
  <si>
    <t xml:space="preserve">TOTAL Casimiro de Abreu </t>
  </si>
  <si>
    <t>MUNICIPIO : Duque de Caxias</t>
  </si>
  <si>
    <t xml:space="preserve">CAFÉ </t>
  </si>
  <si>
    <t xml:space="preserve">CENOURA </t>
  </si>
  <si>
    <t xml:space="preserve">CHUCHU </t>
  </si>
  <si>
    <t xml:space="preserve">COUVE </t>
  </si>
  <si>
    <t xml:space="preserve">TOTAL Duque de Caxias </t>
  </si>
  <si>
    <t>MUNICIPIO : Guapimirim</t>
  </si>
  <si>
    <t xml:space="preserve">TOTAL Guapimirim </t>
  </si>
  <si>
    <t>MUNICIPIO : Iguaba Grande</t>
  </si>
  <si>
    <t xml:space="preserve">TOTAL Iguaba Grande </t>
  </si>
  <si>
    <t>MUNICIPIO : Itaboraí</t>
  </si>
  <si>
    <t xml:space="preserve">ABACATE </t>
  </si>
  <si>
    <t xml:space="preserve">PITAIA </t>
  </si>
  <si>
    <t xml:space="preserve">TOTAL Itaboraí </t>
  </si>
  <si>
    <t>MUNICIPIO : Itaguaí</t>
  </si>
  <si>
    <t xml:space="preserve">TOTAL Itaguaí </t>
  </si>
  <si>
    <t>MUNICIPIO : Japeri</t>
  </si>
  <si>
    <t xml:space="preserve">TOTAL Japeri </t>
  </si>
  <si>
    <t>MUNICIPIO : Magé</t>
  </si>
  <si>
    <t xml:space="preserve">CARÁ </t>
  </si>
  <si>
    <t xml:space="preserve">TOTAL Magé </t>
  </si>
  <si>
    <t>MUNICIPIO : Mangaratiba</t>
  </si>
  <si>
    <t xml:space="preserve">CAQUI </t>
  </si>
  <si>
    <t xml:space="preserve">TOTAL Mangaratiba </t>
  </si>
  <si>
    <t>MUNICIPIO : Maricá</t>
  </si>
  <si>
    <t xml:space="preserve">MAMÃO </t>
  </si>
  <si>
    <t xml:space="preserve">TOTAL Maricá </t>
  </si>
  <si>
    <t>MUNICIPIO : Mendes</t>
  </si>
  <si>
    <t xml:space="preserve">TOTAL Mendes </t>
  </si>
  <si>
    <t>MUNICIPIO : Niterói</t>
  </si>
  <si>
    <t xml:space="preserve">TOTAL Niterói </t>
  </si>
  <si>
    <t>MUNICIPIO : Nova Iguaçu</t>
  </si>
  <si>
    <t xml:space="preserve">TOTAL Nova Iguaçu </t>
  </si>
  <si>
    <t>MUNICIPIO : Paracambi</t>
  </si>
  <si>
    <t xml:space="preserve">TOTAL Paracambi </t>
  </si>
  <si>
    <t>MUNICIPIO : Queimados</t>
  </si>
  <si>
    <t xml:space="preserve">CEBOLINHA </t>
  </si>
  <si>
    <t xml:space="preserve">COENTRO </t>
  </si>
  <si>
    <t xml:space="preserve">SALSA </t>
  </si>
  <si>
    <t xml:space="preserve">TOTAL Queimados </t>
  </si>
  <si>
    <t>MUNICIPIO : Rio Bonito</t>
  </si>
  <si>
    <t xml:space="preserve">TOTAL Rio Bonito </t>
  </si>
  <si>
    <t>MUNICIPIO : Rio de Janeiro</t>
  </si>
  <si>
    <t xml:space="preserve">AGRIÃO </t>
  </si>
  <si>
    <t xml:space="preserve">CHICÓRIA </t>
  </si>
  <si>
    <t xml:space="preserve">TOTAL Rio de Janeiro </t>
  </si>
  <si>
    <t>MUNICIPIO : São Gonçalo</t>
  </si>
  <si>
    <t xml:space="preserve">ALFACE - CULT. PROTG </t>
  </si>
  <si>
    <t xml:space="preserve">MANGA </t>
  </si>
  <si>
    <t xml:space="preserve">TOTAL São Gonçalo </t>
  </si>
  <si>
    <t>MUNICIPIO : São Pedro da Aldeia</t>
  </si>
  <si>
    <t xml:space="preserve">TOTAL São Pedro da Aldeia </t>
  </si>
  <si>
    <t>MUNICIPIO : Saquarema</t>
  </si>
  <si>
    <t xml:space="preserve">TOTAL Saquarema </t>
  </si>
  <si>
    <t>MUNICIPIO : Seropédica</t>
  </si>
  <si>
    <t xml:space="preserve">BERTALHA </t>
  </si>
  <si>
    <t xml:space="preserve">REPOLHO </t>
  </si>
  <si>
    <t xml:space="preserve">TOTAL Seropédica </t>
  </si>
  <si>
    <t>MUNICIPIO : Silva Jardim</t>
  </si>
  <si>
    <t xml:space="preserve">TOTAL Silva Jardim </t>
  </si>
  <si>
    <t>MUNICIPIO : Tanguá</t>
  </si>
  <si>
    <t xml:space="preserve">FEIJÃO GUANDU </t>
  </si>
  <si>
    <t xml:space="preserve">TOMATE </t>
  </si>
  <si>
    <t xml:space="preserve">TOTAL Tanguá </t>
  </si>
  <si>
    <t xml:space="preserve">TOTAL CENTRO </t>
  </si>
  <si>
    <t>REGIÃO : NOROESTE</t>
  </si>
  <si>
    <t>MUNICIPIO : Aperibé</t>
  </si>
  <si>
    <t xml:space="preserve">TOTAL Aperibé </t>
  </si>
  <si>
    <t>MUNICIPIO : Bom Jesus do Itabapoana</t>
  </si>
  <si>
    <t xml:space="preserve">CAFÉ ARÁBICA </t>
  </si>
  <si>
    <t xml:space="preserve">CAFÉ CONILON </t>
  </si>
  <si>
    <t xml:space="preserve">TOTAL Bom Jesus do Itabapoana </t>
  </si>
  <si>
    <t>MUNICIPIO : Cambuci</t>
  </si>
  <si>
    <t xml:space="preserve">ARROZ </t>
  </si>
  <si>
    <t xml:space="preserve">MANDIOCA </t>
  </si>
  <si>
    <t xml:space="preserve">UVA </t>
  </si>
  <si>
    <t xml:space="preserve">TOTAL Cambuci </t>
  </si>
  <si>
    <t>MUNICIPIO : Italva</t>
  </si>
  <si>
    <t xml:space="preserve">TOTAL Italva </t>
  </si>
  <si>
    <t>MUNICIPIO : Itaocara</t>
  </si>
  <si>
    <t xml:space="preserve">TOTAL Itaocara </t>
  </si>
  <si>
    <t>MUNICIPIO : Itaperuna</t>
  </si>
  <si>
    <t xml:space="preserve">TOTAL Itaperuna </t>
  </si>
  <si>
    <t>MUNICIPIO : Laje do Muriaé</t>
  </si>
  <si>
    <t xml:space="preserve">TOTAL Laje do Muriaé </t>
  </si>
  <si>
    <t>MUNICIPIO : Miracema</t>
  </si>
  <si>
    <t xml:space="preserve">TOTAL Miracema </t>
  </si>
  <si>
    <t>MUNICIPIO : Natividade</t>
  </si>
  <si>
    <t xml:space="preserve">TOTAL Natividade </t>
  </si>
  <si>
    <t>MUNICIPIO : Porciúncula</t>
  </si>
  <si>
    <t xml:space="preserve">TOTAL Porciúncula </t>
  </si>
  <si>
    <t>MUNICIPIO : Santo Antônio de Pádua</t>
  </si>
  <si>
    <t xml:space="preserve">TOTAL Santo Antônio de Pádua </t>
  </si>
  <si>
    <t>MUNICIPIO : São José de Ubá</t>
  </si>
  <si>
    <t xml:space="preserve">TOTAL São José de Ubá </t>
  </si>
  <si>
    <t>MUNICIPIO : Varre-Sai</t>
  </si>
  <si>
    <t xml:space="preserve">TOTAL Varre-Sai </t>
  </si>
  <si>
    <t xml:space="preserve">TOTAL NOROESTE </t>
  </si>
  <si>
    <t>REGIÃO : NORTE</t>
  </si>
  <si>
    <t>MUNICIPIO : Campos dos Goytacazes</t>
  </si>
  <si>
    <t xml:space="preserve">CANA CACHAÇA </t>
  </si>
  <si>
    <t xml:space="preserve">SOJA </t>
  </si>
  <si>
    <t xml:space="preserve">TOTAL Campos dos Goytacazes </t>
  </si>
  <si>
    <t>MUNICIPIO : Carapebus</t>
  </si>
  <si>
    <t xml:space="preserve">TOTAL Carapebus </t>
  </si>
  <si>
    <t>MUNICIPIO : Cardoso Moreira</t>
  </si>
  <si>
    <t xml:space="preserve">TOTAL Cardoso Moreira </t>
  </si>
  <si>
    <t>MUNICIPIO : Conceição de Macabu</t>
  </si>
  <si>
    <t xml:space="preserve">TOTAL Conceição de Macabu </t>
  </si>
  <si>
    <t>MUNICIPIO : Macaé</t>
  </si>
  <si>
    <t xml:space="preserve">TOTAL Macaé </t>
  </si>
  <si>
    <t>MUNICIPIO : Quissamã</t>
  </si>
  <si>
    <t xml:space="preserve">TOTAL Quissamã </t>
  </si>
  <si>
    <t>MUNICIPIO : Rio das Ostras</t>
  </si>
  <si>
    <t xml:space="preserve">TOTAL Rio das Ostras </t>
  </si>
  <si>
    <t>MUNICIPIO : São Fidélis</t>
  </si>
  <si>
    <t xml:space="preserve">TOTAL São Fidélis </t>
  </si>
  <si>
    <t>MUNICIPIO : São Francisco de Itabapoana</t>
  </si>
  <si>
    <t xml:space="preserve">PIMENTA DO REINO </t>
  </si>
  <si>
    <t xml:space="preserve">URUCUM </t>
  </si>
  <si>
    <t xml:space="preserve">TOTAL São Francisco de Itabapoana </t>
  </si>
  <si>
    <t>MUNICIPIO : São João da Barra</t>
  </si>
  <si>
    <t xml:space="preserve">TOTAL São João da Barra </t>
  </si>
  <si>
    <t xml:space="preserve">TOTAL NORTE </t>
  </si>
  <si>
    <t>REGIÃO : SERRANA</t>
  </si>
  <si>
    <t>MUNICIPIO : Bom Jardim</t>
  </si>
  <si>
    <t xml:space="preserve">COUVE FLOR </t>
  </si>
  <si>
    <t xml:space="preserve">TOTAL Bom Jardim </t>
  </si>
  <si>
    <t>MUNICIPIO : Cantagalo</t>
  </si>
  <si>
    <t xml:space="preserve">TOTAL Cantagalo </t>
  </si>
  <si>
    <t>MUNICIPIO : Carmo</t>
  </si>
  <si>
    <t xml:space="preserve">TOTAL Carmo </t>
  </si>
  <si>
    <t>MUNICIPIO : Cordeiro</t>
  </si>
  <si>
    <t xml:space="preserve">TOTAL Cordeiro </t>
  </si>
  <si>
    <t>MUNICIPIO : Duas Barras</t>
  </si>
  <si>
    <t xml:space="preserve">ERVILHA </t>
  </si>
  <si>
    <t xml:space="preserve">FIGO </t>
  </si>
  <si>
    <t xml:space="preserve">PESSEGO </t>
  </si>
  <si>
    <t xml:space="preserve">TOTAL Duas Barras </t>
  </si>
  <si>
    <t>MUNICIPIO : Macuco</t>
  </si>
  <si>
    <t xml:space="preserve">TOTAL Macuco </t>
  </si>
  <si>
    <t>MUNICIPIO : Nova Friburgo</t>
  </si>
  <si>
    <t xml:space="preserve">ALHO PORRÓ </t>
  </si>
  <si>
    <t xml:space="preserve">BETERRABA </t>
  </si>
  <si>
    <t xml:space="preserve">BROCOLOS </t>
  </si>
  <si>
    <t xml:space="preserve">MORANGO </t>
  </si>
  <si>
    <t xml:space="preserve">TOTAL Nova Friburgo </t>
  </si>
  <si>
    <t>MUNICIPIO : Santa Maria Madalena</t>
  </si>
  <si>
    <t xml:space="preserve">TOTAL Santa Maria Madalena </t>
  </si>
  <si>
    <t>MUNICIPIO : São José do Vale do Rio Preto</t>
  </si>
  <si>
    <t xml:space="preserve">TOTAL São José do Vale do Rio Preto </t>
  </si>
  <si>
    <t>MUNICIPIO : São Sebastião do Alto</t>
  </si>
  <si>
    <t xml:space="preserve">TOTAL São Sebastião do Alto </t>
  </si>
  <si>
    <t>MUNICIPIO : Sapucaia</t>
  </si>
  <si>
    <t xml:space="preserve">TOTAL Sapucaia </t>
  </si>
  <si>
    <t>MUNICIPIO : Sumidouro</t>
  </si>
  <si>
    <t xml:space="preserve">TOTAL Sumidouro </t>
  </si>
  <si>
    <t>MUNICIPIO : Teresópolis</t>
  </si>
  <si>
    <t xml:space="preserve">ESPINAFRE </t>
  </si>
  <si>
    <t xml:space="preserve">RÚCULA </t>
  </si>
  <si>
    <t xml:space="preserve">RÚCULA - CULT. PROTG </t>
  </si>
  <si>
    <t xml:space="preserve">TOMATE CEREJA </t>
  </si>
  <si>
    <t xml:space="preserve">VAGEM FRANCESA </t>
  </si>
  <si>
    <t xml:space="preserve">TOTAL Teresópolis </t>
  </si>
  <si>
    <t>MUNICIPIO : Trajano de Moraes</t>
  </si>
  <si>
    <t xml:space="preserve">BATATA </t>
  </si>
  <si>
    <t xml:space="preserve">TOTAL Trajano de Moraes </t>
  </si>
  <si>
    <t xml:space="preserve">TOTAL SERRANA </t>
  </si>
  <si>
    <t>REGIÃO : SUL</t>
  </si>
  <si>
    <t>MUNICIPIO : Angra dos Reis</t>
  </si>
  <si>
    <t xml:space="preserve">TOTAL Angra dos Reis </t>
  </si>
  <si>
    <t>MUNICIPIO : Areal</t>
  </si>
  <si>
    <t xml:space="preserve">TOTAL Areal </t>
  </si>
  <si>
    <t>MUNICIPIO : Barra do Piraí</t>
  </si>
  <si>
    <t xml:space="preserve">TOTAL Barra do Piraí </t>
  </si>
  <si>
    <t>MUNICIPIO : Barra Mansa</t>
  </si>
  <si>
    <t xml:space="preserve">TOTAL Barra Mansa </t>
  </si>
  <si>
    <t>MUNICIPIO : Comendador Levy Gasparian</t>
  </si>
  <si>
    <t xml:space="preserve">TOTAL Comendador Levy Gasparian </t>
  </si>
  <si>
    <t>MUNICIPIO : Engenheiro Paulo de Frontin</t>
  </si>
  <si>
    <t xml:space="preserve">TOTAL Engenheiro Paulo de Frontin </t>
  </si>
  <si>
    <t>MUNICIPIO : Itatiaia</t>
  </si>
  <si>
    <t xml:space="preserve">TOTAL Itatiaia </t>
  </si>
  <si>
    <t>MUNICIPIO : Miguel Pereira</t>
  </si>
  <si>
    <t xml:space="preserve">TOTAL Miguel Pereira </t>
  </si>
  <si>
    <t>MUNICIPIO : Paraíba do Sul</t>
  </si>
  <si>
    <t xml:space="preserve">PIMENTÃO-CULT.PROTG </t>
  </si>
  <si>
    <t xml:space="preserve">TOMATE - CULT.PROTG </t>
  </si>
  <si>
    <t xml:space="preserve">TOTAL Paraíba do Sul </t>
  </si>
  <si>
    <t>MUNICIPIO : Paraty</t>
  </si>
  <si>
    <t xml:space="preserve">TOTAL Paraty </t>
  </si>
  <si>
    <t>MUNICIPIO : Paty do Alferes</t>
  </si>
  <si>
    <t xml:space="preserve">LOURO </t>
  </si>
  <si>
    <t xml:space="preserve">TOTAL Paty do Alferes </t>
  </si>
  <si>
    <t>MUNICIPIO : Petrópolis</t>
  </si>
  <si>
    <t xml:space="preserve">ERVAS AROMÁTICAS </t>
  </si>
  <si>
    <t xml:space="preserve">TOTAL Petrópolis </t>
  </si>
  <si>
    <t>MUNICIPIO : Pinheiral</t>
  </si>
  <si>
    <t xml:space="preserve">TOTAL Pinheiral </t>
  </si>
  <si>
    <t>MUNICIPIO : Piraí</t>
  </si>
  <si>
    <t xml:space="preserve">TOTAL Piraí </t>
  </si>
  <si>
    <t>MUNICIPIO : Porto Real</t>
  </si>
  <si>
    <t xml:space="preserve">TOTAL Porto Real </t>
  </si>
  <si>
    <t>MUNICIPIO : Quatis</t>
  </si>
  <si>
    <t xml:space="preserve">TOTAL Quatis </t>
  </si>
  <si>
    <t>MUNICIPIO : Resende</t>
  </si>
  <si>
    <t xml:space="preserve">TOTAL Resende </t>
  </si>
  <si>
    <t>MUNICIPIO : Rio Claro</t>
  </si>
  <si>
    <t xml:space="preserve">TOTAL Rio Claro </t>
  </si>
  <si>
    <t>MUNICIPIO : Rio das Flores</t>
  </si>
  <si>
    <t xml:space="preserve">TOTAL Rio das Flores </t>
  </si>
  <si>
    <t>MUNICIPIO : Três Rios</t>
  </si>
  <si>
    <t xml:space="preserve">TOTAL Três Rios </t>
  </si>
  <si>
    <t>MUNICIPIO : Valença</t>
  </si>
  <si>
    <t xml:space="preserve">TOTAL Valença </t>
  </si>
  <si>
    <t>MUNICIPIO : Vassouras</t>
  </si>
  <si>
    <t xml:space="preserve">TOTAL Vassouras </t>
  </si>
  <si>
    <t>MUNICIPIO : Volta Redonda</t>
  </si>
  <si>
    <t xml:space="preserve">TOTAL Volta Redonda </t>
  </si>
  <si>
    <t xml:space="preserve">TOTAL SUL </t>
  </si>
  <si>
    <t>ESTADO DO RIO DE JANEIRO</t>
  </si>
  <si>
    <t>FONTE: Acompanhamento Sistemático da Produção Agrícola-ASPA,Estado do Rio de Janeiro,2024-SISTEMA AGROGEO</t>
  </si>
  <si>
    <t>Empresa de Assistência Técnica e Extensão Rural do Estado do Rio de Janeiro-EMATER-RIO/CPLAN/NIDOC</t>
  </si>
  <si>
    <t>ORDEM ALFABÉTICA</t>
  </si>
  <si>
    <t>CULTURAS</t>
  </si>
  <si>
    <t>Nº  PRODUTORES</t>
  </si>
  <si>
    <t>PRODUÇÃO COLHIDA (t)</t>
  </si>
  <si>
    <t>ÁREA COLHIDA (ha)</t>
  </si>
  <si>
    <t>PREÇO   (R$/KG)</t>
  </si>
  <si>
    <t>PRODUTIVIDADE    (t/ha)</t>
  </si>
  <si>
    <t>FATURAMENTO BRUTO(R$)</t>
  </si>
  <si>
    <t>ESTADO</t>
  </si>
  <si>
    <t>ORDEM Decrescente de Produção Colhida</t>
  </si>
  <si>
    <t>ORDEM Decrescente de Área Colhida</t>
  </si>
  <si>
    <t>ORDEM Decrescente de Faturamento</t>
  </si>
  <si>
    <r>
      <rPr>
        <b/>
        <u/>
        <sz val="11"/>
        <rFont val="Calibri"/>
        <family val="2"/>
        <scheme val="minor"/>
      </rPr>
      <t>NOTA 1</t>
    </r>
    <r>
      <rPr>
        <b/>
        <sz val="11"/>
        <rFont val="Calibri"/>
        <family val="2"/>
        <scheme val="minor"/>
      </rPr>
      <t>: As informações disponibilizadas foram obtidas por estimativa a partir de observações de campo dos extensionistas</t>
    </r>
  </si>
  <si>
    <t>lotados nas equipes locais da EMATER-RIO, por meio de contatos com os produtores rurais e suas organizações, sindicatos,</t>
  </si>
  <si>
    <t>rurais, secretarias municipais de agricultura ou equivalentes, mercados locais atacadistas e varejistas do produtor rural, feiras</t>
  </si>
  <si>
    <t>livres do produtor rural, comércio de insumos agropecuários, produtores de mudas e imagens de satélite do Google Earth.</t>
  </si>
  <si>
    <r>
      <rPr>
        <b/>
        <u/>
        <sz val="11"/>
        <rFont val="Calibri"/>
        <family val="2"/>
        <scheme val="minor"/>
      </rPr>
      <t>NOTA 2</t>
    </r>
    <r>
      <rPr>
        <b/>
        <sz val="11"/>
        <rFont val="Calibri"/>
        <family val="2"/>
        <scheme val="minor"/>
      </rPr>
      <t xml:space="preserve">: Segundo Ata da Diretoria Executiva da EMATER-RIO, em 15/01/2014, os municípios de </t>
    </r>
    <r>
      <rPr>
        <b/>
        <u/>
        <sz val="11"/>
        <rFont val="Calibri"/>
        <family val="2"/>
        <scheme val="minor"/>
      </rPr>
      <t>Sapucaia</t>
    </r>
    <r>
      <rPr>
        <b/>
        <sz val="11"/>
        <rFont val="Calibri"/>
        <family val="2"/>
        <scheme val="minor"/>
      </rPr>
      <t xml:space="preserve"> </t>
    </r>
  </si>
  <si>
    <r>
      <t xml:space="preserve">e </t>
    </r>
    <r>
      <rPr>
        <b/>
        <u/>
        <sz val="11"/>
        <rFont val="Calibri"/>
        <family val="2"/>
        <scheme val="minor"/>
      </rPr>
      <t>São José do Vale do Rio Pret</t>
    </r>
    <r>
      <rPr>
        <b/>
        <sz val="11"/>
        <rFont val="Calibri"/>
        <family val="2"/>
        <scheme val="minor"/>
      </rPr>
      <t>o, antes pertencentes à Região Sul, passaram para a Região Serrana.</t>
    </r>
  </si>
  <si>
    <r>
      <rPr>
        <b/>
        <u/>
        <sz val="11"/>
        <rFont val="Calibri"/>
        <family val="2"/>
        <scheme val="minor"/>
      </rPr>
      <t>Rio das Ostras</t>
    </r>
    <r>
      <rPr>
        <b/>
        <sz val="11"/>
        <rFont val="Calibri"/>
        <family val="2"/>
        <scheme val="minor"/>
      </rPr>
      <t>, antes pertencente a Região Centro, passou para a Região Norte, levando-se em conta as</t>
    </r>
  </si>
  <si>
    <t>Regiões Administrativas da EMATER-RIO.</t>
  </si>
  <si>
    <r>
      <rPr>
        <b/>
        <u/>
        <sz val="11"/>
        <rFont val="Calibri"/>
        <family val="2"/>
        <scheme val="minor"/>
      </rPr>
      <t>Nota 3</t>
    </r>
    <r>
      <rPr>
        <b/>
        <sz val="11"/>
        <rFont val="Calibri"/>
        <family val="2"/>
        <scheme val="minor"/>
      </rPr>
      <t xml:space="preserve">: Conforme Reunião Ordinária do Conselho de Administração da Emater-RIO, o município de </t>
    </r>
    <r>
      <rPr>
        <b/>
        <u/>
        <sz val="11"/>
        <rFont val="Calibri"/>
        <family val="2"/>
        <scheme val="minor"/>
      </rPr>
      <t>Mendes</t>
    </r>
    <r>
      <rPr>
        <b/>
        <sz val="11"/>
        <rFont val="Calibri"/>
        <family val="2"/>
        <scheme val="minor"/>
      </rPr>
      <t>, antes</t>
    </r>
  </si>
  <si>
    <t>atendido pela Região Sul, a partir de 21/12/2021 passou a ser atendido pelo Escritório de Paracambi/Região Centro.</t>
  </si>
  <si>
    <t>PRODUTIVIDADE(t/ha)</t>
  </si>
  <si>
    <t>ABACATE</t>
  </si>
  <si>
    <t>ABACAXI</t>
  </si>
  <si>
    <t>ACEROLA</t>
  </si>
  <si>
    <t>BANANA</t>
  </si>
  <si>
    <t>CAQUI</t>
  </si>
  <si>
    <t>FIGO</t>
  </si>
  <si>
    <t>GOIABA</t>
  </si>
  <si>
    <t>GRAVIOLA</t>
  </si>
  <si>
    <t>LARANJA</t>
  </si>
  <si>
    <t>LIMÃO</t>
  </si>
  <si>
    <t>LIXIA</t>
  </si>
  <si>
    <t>MAMÃO</t>
  </si>
  <si>
    <t>MANGA</t>
  </si>
  <si>
    <t>MARACUJÁ</t>
  </si>
  <si>
    <t>PESSEGO</t>
  </si>
  <si>
    <t>PITAIA</t>
  </si>
  <si>
    <t>TANGERINA</t>
  </si>
  <si>
    <t>UVA</t>
  </si>
  <si>
    <t>ARROZ</t>
  </si>
  <si>
    <t>CAFÉ</t>
  </si>
  <si>
    <t>FEIJÃO</t>
  </si>
  <si>
    <t>MILHO</t>
  </si>
  <si>
    <t>SOJA</t>
  </si>
  <si>
    <t>AGRIÃO</t>
  </si>
  <si>
    <t>ALFACE</t>
  </si>
  <si>
    <t>ALFACE-CULT.PROTG</t>
  </si>
  <si>
    <t>BERTALHA</t>
  </si>
  <si>
    <t>BROCOLOS</t>
  </si>
  <si>
    <t>CEBOLINHA</t>
  </si>
  <si>
    <t>CHICÓRIA</t>
  </si>
  <si>
    <t>COENTRO</t>
  </si>
  <si>
    <t>COUVE</t>
  </si>
  <si>
    <t>ESPINAFRE</t>
  </si>
  <si>
    <t>REPOLHO</t>
  </si>
  <si>
    <t>RÚCULA</t>
  </si>
  <si>
    <t>RÚCULA-CULT.PROTG</t>
  </si>
  <si>
    <t>SALSA</t>
  </si>
  <si>
    <t>ABOBORA</t>
  </si>
  <si>
    <t>ABOBRINHA</t>
  </si>
  <si>
    <t>BERINJELA</t>
  </si>
  <si>
    <t>CHUCHU</t>
  </si>
  <si>
    <t>ERVILHA</t>
  </si>
  <si>
    <t>JILÓ</t>
  </si>
  <si>
    <t>MAXIXE</t>
  </si>
  <si>
    <t>MELANCIA</t>
  </si>
  <si>
    <t>MORANGO</t>
  </si>
  <si>
    <t>PEPINO</t>
  </si>
  <si>
    <t>PIMENTA</t>
  </si>
  <si>
    <t>PIMENTÃO</t>
  </si>
  <si>
    <t>PIMENTÃO-CULT.PROTG</t>
  </si>
  <si>
    <t>QUIABO</t>
  </si>
  <si>
    <t>TOMATE</t>
  </si>
  <si>
    <t>TOMATE-CULT.PROTG</t>
  </si>
  <si>
    <t>VAGEM</t>
  </si>
  <si>
    <t>AIPIM</t>
  </si>
  <si>
    <t>BATATA</t>
  </si>
  <si>
    <t>BETERRABA</t>
  </si>
  <si>
    <t>CARÁ</t>
  </si>
  <si>
    <t>CENOURA</t>
  </si>
  <si>
    <t>INHAME</t>
  </si>
  <si>
    <t>LOURO</t>
  </si>
  <si>
    <t>MANDIOCA</t>
  </si>
  <si>
    <t>PALMITO</t>
  </si>
  <si>
    <t>URUCUM</t>
  </si>
  <si>
    <t>Fruticultura</t>
  </si>
  <si>
    <t>Grãos</t>
  </si>
  <si>
    <t>ÁREACOLHIDA(ha)</t>
  </si>
  <si>
    <t>ALHO PORRÓ</t>
  </si>
  <si>
    <t>BANANA DA TERRA</t>
  </si>
  <si>
    <t>BANA NANANICA</t>
  </si>
  <si>
    <t>BANANA PRATA</t>
  </si>
  <si>
    <t>BATATA DOCE</t>
  </si>
  <si>
    <t>CAFÉ ARÁBICA</t>
  </si>
  <si>
    <t>CAFÉ CONILON</t>
  </si>
  <si>
    <t>CANA CACHAÇA</t>
  </si>
  <si>
    <t>CANA CALDO</t>
  </si>
  <si>
    <t>CANA DE AÇUCAR</t>
  </si>
  <si>
    <t>CANA FORRAGEIRA</t>
  </si>
  <si>
    <t>VAGEM FRANCESA</t>
  </si>
  <si>
    <t>TOMATE CEREJA</t>
  </si>
  <si>
    <t>COCO VERDE</t>
  </si>
  <si>
    <t>COUV EFLOR</t>
  </si>
  <si>
    <t>ERVAS AROMÁTICAS</t>
  </si>
  <si>
    <t>FEIJÃO GUANDU</t>
  </si>
  <si>
    <t>FEIJÃO MAUÁ</t>
  </si>
  <si>
    <t>MILHO FORRAGEIRO</t>
  </si>
  <si>
    <t>MILHO VERDE</t>
  </si>
  <si>
    <t>PIMENTA DO REINO</t>
  </si>
  <si>
    <t>TANGERINA PONCÃ</t>
  </si>
  <si>
    <t>PRODUÇÃO COLHIDA(t)</t>
  </si>
  <si>
    <t>PREÇO (R$/KG)</t>
  </si>
  <si>
    <t>RELATÓRIO POR CULTURAS DO SISTEMA ASPA/AGROGEO - ANO 2024</t>
  </si>
  <si>
    <t>ESTADO DO RIO DEJANEIRO</t>
  </si>
  <si>
    <t>RESUMO - GRUPOS DE CULTURAS DO ESTADODO SISTEMA ASPA/AGROGEO - ANO2024</t>
  </si>
  <si>
    <t>Olerícolas Folhas</t>
  </si>
  <si>
    <t>Olerícolas Frutos</t>
  </si>
  <si>
    <t>Olerícolas Raizes</t>
  </si>
  <si>
    <t>Outras Culturas</t>
  </si>
  <si>
    <t>Nº PRODUTORES</t>
  </si>
  <si>
    <t>RESUMOS - CULTURAS DO SISTEMA ASPA/AGROGEO - ANO2024</t>
  </si>
  <si>
    <t xml:space="preserve">CULTURAS / MUNICIPIO </t>
  </si>
  <si>
    <t xml:space="preserve">MUNICÍPIOS / CULTURA </t>
  </si>
  <si>
    <t>RELATÓRIO POR REGIÕES DO SISTEMA ASPA/AGROGEO-ANO 2024</t>
  </si>
  <si>
    <t>REGIÕES</t>
  </si>
  <si>
    <t>CENTRO</t>
  </si>
  <si>
    <t>NOROESTE</t>
  </si>
  <si>
    <t>NORTE</t>
  </si>
  <si>
    <t>SERRANA</t>
  </si>
  <si>
    <t>SUL</t>
  </si>
  <si>
    <t>RESUMO - REGIÕES DO ESTADO DO SISTEMA ASPA/AGROGEO - ANO 2024</t>
  </si>
  <si>
    <t xml:space="preserve">ESTADO DO RIO DE JANEIRO </t>
  </si>
  <si>
    <t xml:space="preserve">ORDEM ALFABÉTICA </t>
  </si>
  <si>
    <t>MUNICÍPIOS</t>
  </si>
  <si>
    <t xml:space="preserve"> Angra dos Reis </t>
  </si>
  <si>
    <t xml:space="preserve"> Aperibé </t>
  </si>
  <si>
    <t xml:space="preserve"> Araruama </t>
  </si>
  <si>
    <t xml:space="preserve"> Areal </t>
  </si>
  <si>
    <t xml:space="preserve"> Armação dos Búzios </t>
  </si>
  <si>
    <t xml:space="preserve"> Bom Jardim </t>
  </si>
  <si>
    <t xml:space="preserve"> Bom Jesus do Itabapoana </t>
  </si>
  <si>
    <t xml:space="preserve"> Cabo Frio </t>
  </si>
  <si>
    <t xml:space="preserve"> Cachoeiras de Macacu </t>
  </si>
  <si>
    <t xml:space="preserve"> Cambuci </t>
  </si>
  <si>
    <t xml:space="preserve"> Cantagalo </t>
  </si>
  <si>
    <t xml:space="preserve"> Carapebus </t>
  </si>
  <si>
    <t xml:space="preserve"> Cardoso Moreira </t>
  </si>
  <si>
    <t xml:space="preserve"> Carmo </t>
  </si>
  <si>
    <t xml:space="preserve"> Casimiro de Abreu </t>
  </si>
  <si>
    <t xml:space="preserve"> Comendador Levy Gasparian </t>
  </si>
  <si>
    <t xml:space="preserve"> Conceição de Macabu </t>
  </si>
  <si>
    <t xml:space="preserve"> Cordeiro </t>
  </si>
  <si>
    <t xml:space="preserve"> Duas Barras </t>
  </si>
  <si>
    <t xml:space="preserve"> Duque de Caxias </t>
  </si>
  <si>
    <t xml:space="preserve"> Engenheiro Paulo de Frontin </t>
  </si>
  <si>
    <t xml:space="preserve"> Guapimirim </t>
  </si>
  <si>
    <t xml:space="preserve"> Iguaba Grande </t>
  </si>
  <si>
    <t xml:space="preserve"> Itaboraí </t>
  </si>
  <si>
    <t xml:space="preserve"> Itaguaí </t>
  </si>
  <si>
    <t xml:space="preserve"> Italva </t>
  </si>
  <si>
    <t xml:space="preserve"> Itaocara </t>
  </si>
  <si>
    <t xml:space="preserve"> Itaperuna </t>
  </si>
  <si>
    <t xml:space="preserve"> Japeri </t>
  </si>
  <si>
    <t xml:space="preserve"> Macaé </t>
  </si>
  <si>
    <t xml:space="preserve"> Macuco </t>
  </si>
  <si>
    <t xml:space="preserve"> Magé </t>
  </si>
  <si>
    <t xml:space="preserve"> Mangaratiba </t>
  </si>
  <si>
    <t xml:space="preserve"> Maricá </t>
  </si>
  <si>
    <t xml:space="preserve"> Mendes </t>
  </si>
  <si>
    <t xml:space="preserve"> Miguel Pereira </t>
  </si>
  <si>
    <t xml:space="preserve"> Miracema </t>
  </si>
  <si>
    <t xml:space="preserve"> Natividade </t>
  </si>
  <si>
    <t xml:space="preserve"> Niterói </t>
  </si>
  <si>
    <t xml:space="preserve"> Nova Friburgo </t>
  </si>
  <si>
    <t xml:space="preserve"> Nova Iguaçu </t>
  </si>
  <si>
    <t xml:space="preserve"> Paracambi </t>
  </si>
  <si>
    <t xml:space="preserve"> Paraíba do Sul </t>
  </si>
  <si>
    <t xml:space="preserve"> Paraty </t>
  </si>
  <si>
    <t xml:space="preserve"> Paty do Alferes </t>
  </si>
  <si>
    <t xml:space="preserve"> Petrópolis </t>
  </si>
  <si>
    <t xml:space="preserve"> Pinheiral </t>
  </si>
  <si>
    <t xml:space="preserve"> Piraí </t>
  </si>
  <si>
    <t xml:space="preserve"> Porciúncula </t>
  </si>
  <si>
    <t xml:space="preserve"> Porto Real </t>
  </si>
  <si>
    <t xml:space="preserve"> Quatis </t>
  </si>
  <si>
    <t xml:space="preserve"> Queimados </t>
  </si>
  <si>
    <t xml:space="preserve"> Quissamã </t>
  </si>
  <si>
    <t xml:space="preserve"> Resende </t>
  </si>
  <si>
    <t xml:space="preserve"> Rio Bonito </t>
  </si>
  <si>
    <t xml:space="preserve"> Rio Claro </t>
  </si>
  <si>
    <t xml:space="preserve"> Rio das Flores </t>
  </si>
  <si>
    <t xml:space="preserve"> Rio das Ostras </t>
  </si>
  <si>
    <t xml:space="preserve"> Rio de Janeiro </t>
  </si>
  <si>
    <t xml:space="preserve"> Santa Maria Madalena </t>
  </si>
  <si>
    <t xml:space="preserve"> Santo Antônio de Pádua </t>
  </si>
  <si>
    <t xml:space="preserve"> São Fidélis </t>
  </si>
  <si>
    <t xml:space="preserve"> São Francisco de Itabapoana </t>
  </si>
  <si>
    <t xml:space="preserve"> São Gonçalo </t>
  </si>
  <si>
    <t xml:space="preserve"> São João da Barra </t>
  </si>
  <si>
    <t xml:space="preserve"> São José de Ubá </t>
  </si>
  <si>
    <t xml:space="preserve"> São José do Vale do Rio Preto </t>
  </si>
  <si>
    <t xml:space="preserve"> São Pedro da Aldeia </t>
  </si>
  <si>
    <t xml:space="preserve"> São Sebastião do Alto </t>
  </si>
  <si>
    <t xml:space="preserve"> Sapucaia </t>
  </si>
  <si>
    <t xml:space="preserve"> Saquarema </t>
  </si>
  <si>
    <t xml:space="preserve"> Seropédica </t>
  </si>
  <si>
    <t xml:space="preserve"> Silva Jardim </t>
  </si>
  <si>
    <t xml:space="preserve"> Sumidouro </t>
  </si>
  <si>
    <t xml:space="preserve"> Tanguá </t>
  </si>
  <si>
    <t xml:space="preserve"> Teresópolis </t>
  </si>
  <si>
    <t xml:space="preserve"> Três Rios </t>
  </si>
  <si>
    <t xml:space="preserve"> Valença </t>
  </si>
  <si>
    <t xml:space="preserve"> Varre-Sai </t>
  </si>
  <si>
    <t xml:space="preserve"> Vassouras </t>
  </si>
  <si>
    <t xml:space="preserve"> Volta Redonda </t>
  </si>
  <si>
    <t xml:space="preserve">ESTADO </t>
  </si>
  <si>
    <t>ORDEM Decrescente de ÁREA Colhida</t>
  </si>
  <si>
    <t>ORDEM Decrescente de FATURAMENTO</t>
  </si>
  <si>
    <r>
      <rPr>
        <b/>
        <u/>
        <sz val="11"/>
        <rFont val="Calibri"/>
        <family val="2"/>
        <scheme val="minor"/>
      </rPr>
      <t>Rio das Ostras,</t>
    </r>
    <r>
      <rPr>
        <b/>
        <sz val="11"/>
        <rFont val="Calibri"/>
        <family val="2"/>
        <scheme val="minor"/>
      </rPr>
      <t xml:space="preserve"> antes pertencente a Região Centro, passou para a Região Norte, levando-se em conta as</t>
    </r>
  </si>
  <si>
    <t>RESUMOS - MUNICÍPIOS DO SISTEMA ASPA/AGROGEO - ANO 2024</t>
  </si>
  <si>
    <t xml:space="preserve"> Laje do Muriaé </t>
  </si>
  <si>
    <t xml:space="preserve"> Campos dos Goytacazes </t>
  </si>
  <si>
    <t xml:space="preserve"> Trajano de Moraes </t>
  </si>
  <si>
    <t xml:space="preserve"> Barra do Piraí </t>
  </si>
  <si>
    <t xml:space="preserve"> Barra Mansa </t>
  </si>
  <si>
    <t xml:space="preserve"> Itatiaia </t>
  </si>
  <si>
    <t>ÁREA COLHIDA(ha)</t>
  </si>
  <si>
    <t>GRUPO DE CULTURAS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</si>
</sst>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b/>
      <i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6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4" fontId="0" fillId="0" borderId="0" xfId="0" applyNumberFormat="1"/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3" borderId="0" xfId="0" applyFill="1"/>
    <xf numFmtId="4" fontId="0" fillId="3" borderId="0" xfId="0" applyNumberFormat="1" applyFill="1"/>
    <xf numFmtId="0" fontId="1" fillId="5" borderId="0" xfId="0" applyFont="1" applyFill="1"/>
    <xf numFmtId="4" fontId="1" fillId="5" borderId="0" xfId="0" applyNumberFormat="1" applyFont="1" applyFill="1"/>
    <xf numFmtId="0" fontId="2" fillId="4" borderId="0" xfId="0" applyFont="1" applyFill="1"/>
    <xf numFmtId="4" fontId="2" fillId="4" borderId="0" xfId="0" applyNumberFormat="1" applyFont="1" applyFill="1"/>
    <xf numFmtId="0" fontId="2" fillId="3" borderId="0" xfId="0" applyFont="1" applyFill="1"/>
    <xf numFmtId="4" fontId="2" fillId="3" borderId="0" xfId="0" applyNumberFormat="1" applyFont="1" applyFill="1"/>
    <xf numFmtId="0" fontId="1" fillId="6" borderId="0" xfId="0" applyFont="1" applyFill="1"/>
    <xf numFmtId="0" fontId="2" fillId="7" borderId="0" xfId="0" applyFont="1" applyFill="1"/>
    <xf numFmtId="2" fontId="0" fillId="0" borderId="0" xfId="0" applyNumberFormat="1"/>
    <xf numFmtId="0" fontId="0" fillId="7" borderId="0" xfId="0" applyFill="1"/>
    <xf numFmtId="2" fontId="0" fillId="3" borderId="0" xfId="0" applyNumberFormat="1" applyFill="1"/>
    <xf numFmtId="2" fontId="2" fillId="4" borderId="0" xfId="0" applyNumberFormat="1" applyFont="1" applyFill="1"/>
    <xf numFmtId="2" fontId="1" fillId="5" borderId="0" xfId="0" applyNumberFormat="1" applyFont="1" applyFill="1"/>
    <xf numFmtId="3" fontId="0" fillId="0" borderId="0" xfId="0" applyNumberFormat="1"/>
    <xf numFmtId="3" fontId="0" fillId="3" borderId="0" xfId="0" applyNumberFormat="1" applyFill="1"/>
    <xf numFmtId="3" fontId="2" fillId="4" borderId="0" xfId="0" applyNumberFormat="1" applyFont="1" applyFill="1"/>
    <xf numFmtId="3" fontId="1" fillId="5" borderId="0" xfId="0" applyNumberFormat="1" applyFont="1" applyFill="1"/>
    <xf numFmtId="3" fontId="2" fillId="0" borderId="0" xfId="0" applyNumberFormat="1" applyFont="1" applyFill="1"/>
    <xf numFmtId="4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0" fontId="4" fillId="0" borderId="0" xfId="0" applyFont="1"/>
    <xf numFmtId="3" fontId="2" fillId="3" borderId="0" xfId="0" applyNumberFormat="1" applyFont="1" applyFill="1"/>
    <xf numFmtId="2" fontId="2" fillId="3" borderId="0" xfId="0" applyNumberFormat="1" applyFont="1" applyFill="1"/>
    <xf numFmtId="0" fontId="0" fillId="8" borderId="0" xfId="0" applyFill="1"/>
    <xf numFmtId="4" fontId="0" fillId="8" borderId="0" xfId="0" applyNumberFormat="1" applyFill="1"/>
    <xf numFmtId="0" fontId="6" fillId="0" borderId="0" xfId="0" applyFont="1"/>
    <xf numFmtId="3" fontId="6" fillId="0" borderId="0" xfId="0" applyNumberFormat="1" applyFont="1"/>
    <xf numFmtId="4" fontId="6" fillId="0" borderId="0" xfId="0" applyNumberFormat="1" applyFont="1"/>
    <xf numFmtId="164" fontId="6" fillId="0" borderId="0" xfId="0" applyNumberFormat="1" applyFont="1"/>
    <xf numFmtId="2" fontId="6" fillId="0" borderId="0" xfId="0" applyNumberFormat="1" applyFont="1"/>
    <xf numFmtId="0" fontId="3" fillId="0" borderId="0" xfId="0" applyFont="1"/>
    <xf numFmtId="4" fontId="3" fillId="9" borderId="0" xfId="0" applyNumberFormat="1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 wrapText="1"/>
    </xf>
    <xf numFmtId="164" fontId="7" fillId="10" borderId="0" xfId="0" applyNumberFormat="1" applyFont="1" applyFill="1" applyAlignment="1">
      <alignment horizontal="center" vertical="center" wrapText="1"/>
    </xf>
    <xf numFmtId="4" fontId="7" fillId="10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/>
    <xf numFmtId="0" fontId="5" fillId="0" borderId="0" xfId="0" applyFont="1" applyFill="1"/>
    <xf numFmtId="0" fontId="1" fillId="5" borderId="0" xfId="0" applyFont="1" applyFill="1" applyAlignment="1">
      <alignment horizontal="center" vertical="center"/>
    </xf>
    <xf numFmtId="164" fontId="1" fillId="5" borderId="0" xfId="0" applyNumberFormat="1" applyFont="1" applyFill="1"/>
    <xf numFmtId="4" fontId="3" fillId="2" borderId="0" xfId="0" applyNumberFormat="1" applyFont="1" applyFill="1" applyAlignment="1">
      <alignment horizontal="center" vertical="center"/>
    </xf>
    <xf numFmtId="4" fontId="5" fillId="9" borderId="0" xfId="0" applyNumberFormat="1" applyFont="1" applyFill="1" applyAlignment="1">
      <alignment horizontal="center" vertical="center" wrapText="1"/>
    </xf>
    <xf numFmtId="0" fontId="8" fillId="0" borderId="0" xfId="0" applyFont="1"/>
    <xf numFmtId="4" fontId="7" fillId="11" borderId="0" xfId="0" applyNumberFormat="1" applyFont="1" applyFill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5" fillId="0" borderId="0" xfId="0" applyFont="1"/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2" fontId="0" fillId="0" borderId="0" xfId="0" applyNumberFormat="1" applyFill="1"/>
    <xf numFmtId="0" fontId="1" fillId="12" borderId="0" xfId="0" applyFont="1" applyFill="1" applyAlignment="1">
      <alignment horizontal="center" vertical="center"/>
    </xf>
    <xf numFmtId="3" fontId="1" fillId="12" borderId="0" xfId="0" applyNumberFormat="1" applyFont="1" applyFill="1"/>
    <xf numFmtId="4" fontId="1" fillId="12" borderId="0" xfId="0" applyNumberFormat="1" applyFont="1" applyFill="1"/>
    <xf numFmtId="0" fontId="5" fillId="0" borderId="0" xfId="0" applyFont="1" applyAlignment="1">
      <alignment horizontal="center"/>
    </xf>
    <xf numFmtId="4" fontId="5" fillId="0" borderId="0" xfId="0" applyNumberFormat="1" applyFont="1"/>
    <xf numFmtId="2" fontId="5" fillId="0" borderId="0" xfId="0" applyNumberFormat="1" applyFont="1"/>
    <xf numFmtId="2" fontId="1" fillId="12" borderId="0" xfId="0" applyNumberFormat="1" applyFont="1" applyFill="1"/>
    <xf numFmtId="0" fontId="2" fillId="4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Fill="1" applyAlignment="1"/>
    <xf numFmtId="4" fontId="2" fillId="8" borderId="0" xfId="0" applyNumberFormat="1" applyFont="1" applyFill="1"/>
    <xf numFmtId="0" fontId="5" fillId="8" borderId="0" xfId="0" applyFont="1" applyFill="1" applyAlignment="1"/>
    <xf numFmtId="0" fontId="5" fillId="8" borderId="0" xfId="0" applyFont="1" applyFill="1"/>
    <xf numFmtId="3" fontId="5" fillId="0" borderId="0" xfId="0" applyNumberFormat="1" applyFont="1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66"/>
  <sheetViews>
    <sheetView showGridLines="0" tabSelected="1" workbookViewId="0"/>
  </sheetViews>
  <sheetFormatPr defaultRowHeight="15" x14ac:dyDescent="0.25"/>
  <cols>
    <col min="1" max="1" width="32.28515625" bestFit="1" customWidth="1"/>
    <col min="2" max="2" width="15.42578125" customWidth="1"/>
    <col min="3" max="3" width="12.7109375" customWidth="1"/>
    <col min="4" max="4" width="13.7109375" customWidth="1"/>
    <col min="5" max="5" width="8.5703125" customWidth="1"/>
    <col min="6" max="6" width="15.42578125" customWidth="1"/>
    <col min="7" max="7" width="20.85546875" customWidth="1"/>
  </cols>
  <sheetData>
    <row r="2" spans="1:7" ht="15.75" x14ac:dyDescent="0.25">
      <c r="A2" s="72" t="s">
        <v>659</v>
      </c>
      <c r="B2" s="72"/>
      <c r="C2" s="72"/>
      <c r="D2" s="72"/>
      <c r="E2" s="72"/>
      <c r="F2" s="72"/>
      <c r="G2" s="72"/>
    </row>
    <row r="3" spans="1:7" ht="15.75" x14ac:dyDescent="0.25">
      <c r="A3" s="72" t="s">
        <v>660</v>
      </c>
      <c r="B3" s="72"/>
      <c r="C3" s="72"/>
      <c r="D3" s="72"/>
      <c r="E3" s="72"/>
      <c r="F3" s="72"/>
      <c r="G3" s="72"/>
    </row>
    <row r="5" spans="1:7" ht="30" x14ac:dyDescent="0.25">
      <c r="A5" s="3" t="s">
        <v>668</v>
      </c>
      <c r="B5" s="39" t="s">
        <v>666</v>
      </c>
      <c r="C5" s="40" t="s">
        <v>548</v>
      </c>
      <c r="D5" s="40" t="s">
        <v>549</v>
      </c>
      <c r="E5" s="41" t="s">
        <v>658</v>
      </c>
      <c r="F5" s="42" t="s">
        <v>567</v>
      </c>
      <c r="G5" s="42" t="s">
        <v>552</v>
      </c>
    </row>
    <row r="6" spans="1:7" x14ac:dyDescent="0.25">
      <c r="A6" s="15" t="s">
        <v>113</v>
      </c>
    </row>
    <row r="7" spans="1:7" x14ac:dyDescent="0.25">
      <c r="A7" s="12" t="s">
        <v>114</v>
      </c>
    </row>
    <row r="8" spans="1:7" x14ac:dyDescent="0.25">
      <c r="A8" t="s">
        <v>100</v>
      </c>
      <c r="B8" s="19">
        <v>4</v>
      </c>
      <c r="C8" s="1">
        <v>7</v>
      </c>
      <c r="D8" s="1">
        <v>1</v>
      </c>
      <c r="E8" s="14">
        <f>(G8/C8)/1000</f>
        <v>2</v>
      </c>
      <c r="F8" s="14">
        <f>C8/D8</f>
        <v>7</v>
      </c>
      <c r="G8" s="1">
        <v>14000</v>
      </c>
    </row>
    <row r="9" spans="1:7" x14ac:dyDescent="0.25">
      <c r="A9" t="s">
        <v>2</v>
      </c>
      <c r="B9" s="19">
        <v>1</v>
      </c>
      <c r="C9" s="1">
        <v>1.6</v>
      </c>
      <c r="D9" s="1">
        <v>2</v>
      </c>
      <c r="E9" s="14">
        <f t="shared" ref="E9:E72" si="0">(G9/C9)/1000</f>
        <v>4.2149999999999999</v>
      </c>
      <c r="F9" s="14">
        <f t="shared" ref="F9:F72" si="1">C9/D9</f>
        <v>0.8</v>
      </c>
      <c r="G9" s="1">
        <v>6744</v>
      </c>
    </row>
    <row r="10" spans="1:7" x14ac:dyDescent="0.25">
      <c r="A10" t="s">
        <v>69</v>
      </c>
      <c r="B10" s="19">
        <v>32</v>
      </c>
      <c r="C10" s="1">
        <v>29.4</v>
      </c>
      <c r="D10" s="1">
        <v>1.48</v>
      </c>
      <c r="E10" s="14">
        <f t="shared" si="0"/>
        <v>2.7153061224489798</v>
      </c>
      <c r="F10" s="14">
        <f t="shared" si="1"/>
        <v>19.864864864864863</v>
      </c>
      <c r="G10" s="1">
        <v>79830</v>
      </c>
    </row>
    <row r="11" spans="1:7" x14ac:dyDescent="0.25">
      <c r="A11" t="s">
        <v>7</v>
      </c>
      <c r="B11" s="19">
        <v>3</v>
      </c>
      <c r="C11" s="1">
        <v>1.5</v>
      </c>
      <c r="D11" s="1">
        <v>1</v>
      </c>
      <c r="E11" s="14">
        <f t="shared" si="0"/>
        <v>3.1666666666666665</v>
      </c>
      <c r="F11" s="14">
        <f t="shared" si="1"/>
        <v>1.5</v>
      </c>
      <c r="G11" s="1">
        <v>4750</v>
      </c>
    </row>
    <row r="12" spans="1:7" x14ac:dyDescent="0.25">
      <c r="A12" t="s">
        <v>10</v>
      </c>
      <c r="B12" s="19">
        <v>7</v>
      </c>
      <c r="C12" s="1">
        <v>24</v>
      </c>
      <c r="D12" s="1">
        <v>1.7</v>
      </c>
      <c r="E12" s="14">
        <f t="shared" si="0"/>
        <v>3.3208333333333333</v>
      </c>
      <c r="F12" s="14">
        <f t="shared" si="1"/>
        <v>14.117647058823529</v>
      </c>
      <c r="G12" s="1">
        <v>79700</v>
      </c>
    </row>
    <row r="13" spans="1:7" x14ac:dyDescent="0.25">
      <c r="A13" t="s">
        <v>19</v>
      </c>
      <c r="B13" s="19">
        <v>1</v>
      </c>
      <c r="C13" s="1">
        <v>7.5</v>
      </c>
      <c r="D13" s="1">
        <v>1.5</v>
      </c>
      <c r="E13" s="14">
        <f t="shared" si="0"/>
        <v>3.2</v>
      </c>
      <c r="F13" s="14">
        <f t="shared" si="1"/>
        <v>5</v>
      </c>
      <c r="G13" s="1">
        <v>24000</v>
      </c>
    </row>
    <row r="14" spans="1:7" x14ac:dyDescent="0.25">
      <c r="A14" t="s">
        <v>56</v>
      </c>
      <c r="B14" s="19">
        <v>18</v>
      </c>
      <c r="C14" s="1">
        <v>52.9</v>
      </c>
      <c r="D14" s="1">
        <v>7.07</v>
      </c>
      <c r="E14" s="14">
        <f t="shared" si="0"/>
        <v>1.4772400756143669</v>
      </c>
      <c r="F14" s="14">
        <f t="shared" si="1"/>
        <v>7.482319660537482</v>
      </c>
      <c r="G14" s="1">
        <v>78146</v>
      </c>
    </row>
    <row r="15" spans="1:7" x14ac:dyDescent="0.25">
      <c r="A15" t="s">
        <v>61</v>
      </c>
      <c r="B15" s="19">
        <v>10</v>
      </c>
      <c r="C15" s="1">
        <v>30</v>
      </c>
      <c r="D15" s="1">
        <v>2</v>
      </c>
      <c r="E15" s="14">
        <f t="shared" si="0"/>
        <v>2.25</v>
      </c>
      <c r="F15" s="14">
        <f t="shared" si="1"/>
        <v>15</v>
      </c>
      <c r="G15" s="1">
        <v>67500</v>
      </c>
    </row>
    <row r="16" spans="1:7" x14ac:dyDescent="0.25">
      <c r="A16" t="s">
        <v>82</v>
      </c>
      <c r="B16" s="19">
        <v>2</v>
      </c>
      <c r="C16" s="1">
        <v>184</v>
      </c>
      <c r="D16" s="1">
        <v>19</v>
      </c>
      <c r="E16" s="14">
        <f t="shared" si="0"/>
        <v>2.9709239130434786</v>
      </c>
      <c r="F16" s="14">
        <f t="shared" si="1"/>
        <v>9.6842105263157894</v>
      </c>
      <c r="G16" s="1">
        <v>546650</v>
      </c>
    </row>
    <row r="17" spans="1:7" x14ac:dyDescent="0.25">
      <c r="A17" s="4" t="s">
        <v>115</v>
      </c>
      <c r="B17" s="20">
        <f>SUM(B8:B16)</f>
        <v>78</v>
      </c>
      <c r="C17" s="5">
        <f>SUM(C8:C16)</f>
        <v>337.9</v>
      </c>
      <c r="D17" s="5">
        <f>SUM(D8:D16)</f>
        <v>36.75</v>
      </c>
      <c r="E17" s="16">
        <f t="shared" si="0"/>
        <v>2.6674163953832495</v>
      </c>
      <c r="F17" s="16">
        <f t="shared" si="1"/>
        <v>9.1945578231292515</v>
      </c>
      <c r="G17" s="5">
        <f>SUM(G8:G16)</f>
        <v>901320</v>
      </c>
    </row>
    <row r="18" spans="1:7" x14ac:dyDescent="0.25">
      <c r="A18" s="12" t="s">
        <v>116</v>
      </c>
      <c r="B18" s="19"/>
      <c r="C18" s="1"/>
      <c r="D18" s="1"/>
      <c r="E18" s="14"/>
      <c r="F18" s="14"/>
    </row>
    <row r="19" spans="1:7" x14ac:dyDescent="0.25">
      <c r="A19" t="s">
        <v>41</v>
      </c>
      <c r="B19" s="19">
        <v>1</v>
      </c>
      <c r="C19" s="1">
        <v>7</v>
      </c>
      <c r="D19" s="1">
        <v>1.7</v>
      </c>
      <c r="E19" s="14">
        <f t="shared" si="0"/>
        <v>1.4928571428571429</v>
      </c>
      <c r="F19" s="14">
        <f t="shared" si="1"/>
        <v>4.1176470588235299</v>
      </c>
      <c r="G19" s="1">
        <v>10450</v>
      </c>
    </row>
    <row r="20" spans="1:7" x14ac:dyDescent="0.25">
      <c r="A20" t="s">
        <v>42</v>
      </c>
      <c r="B20" s="19">
        <v>303</v>
      </c>
      <c r="C20" s="1">
        <v>18276</v>
      </c>
      <c r="D20" s="1">
        <v>850</v>
      </c>
      <c r="E20" s="14">
        <f t="shared" si="0"/>
        <v>1.7966951192821186</v>
      </c>
      <c r="F20" s="14">
        <f t="shared" si="1"/>
        <v>21.501176470588234</v>
      </c>
      <c r="G20" s="1">
        <v>32836400</v>
      </c>
    </row>
    <row r="21" spans="1:7" x14ac:dyDescent="0.25">
      <c r="A21" t="s">
        <v>7</v>
      </c>
      <c r="B21" s="19">
        <v>1</v>
      </c>
      <c r="C21" s="1">
        <v>0.5</v>
      </c>
      <c r="D21" s="1">
        <v>0.2</v>
      </c>
      <c r="E21" s="14">
        <f t="shared" si="0"/>
        <v>4</v>
      </c>
      <c r="F21" s="14">
        <f t="shared" si="1"/>
        <v>2.5</v>
      </c>
      <c r="G21" s="1">
        <v>2000</v>
      </c>
    </row>
    <row r="22" spans="1:7" x14ac:dyDescent="0.25">
      <c r="A22" t="s">
        <v>47</v>
      </c>
      <c r="B22" s="19">
        <v>5</v>
      </c>
      <c r="C22" s="1">
        <v>35</v>
      </c>
      <c r="D22" s="1">
        <v>2</v>
      </c>
      <c r="E22" s="14">
        <f t="shared" si="0"/>
        <v>3.1557142857142857</v>
      </c>
      <c r="F22" s="14">
        <f t="shared" si="1"/>
        <v>17.5</v>
      </c>
      <c r="G22" s="1">
        <v>110450</v>
      </c>
    </row>
    <row r="23" spans="1:7" x14ac:dyDescent="0.25">
      <c r="A23" t="s">
        <v>96</v>
      </c>
      <c r="B23" s="19">
        <v>2</v>
      </c>
      <c r="C23" s="1">
        <v>47</v>
      </c>
      <c r="D23" s="1">
        <v>2</v>
      </c>
      <c r="E23" s="14">
        <f t="shared" si="0"/>
        <v>3</v>
      </c>
      <c r="F23" s="14">
        <f t="shared" si="1"/>
        <v>23.5</v>
      </c>
      <c r="G23" s="1">
        <v>141000</v>
      </c>
    </row>
    <row r="24" spans="1:7" x14ac:dyDescent="0.25">
      <c r="A24" t="s">
        <v>97</v>
      </c>
      <c r="B24" s="19">
        <v>703</v>
      </c>
      <c r="C24" s="1">
        <v>136850</v>
      </c>
      <c r="D24" s="1">
        <v>5205</v>
      </c>
      <c r="E24" s="14">
        <f t="shared" si="0"/>
        <v>2.4263975155279502</v>
      </c>
      <c r="F24" s="14">
        <f t="shared" si="1"/>
        <v>26.292026897214217</v>
      </c>
      <c r="G24" s="1">
        <v>332052500</v>
      </c>
    </row>
    <row r="25" spans="1:7" x14ac:dyDescent="0.25">
      <c r="A25" t="s">
        <v>91</v>
      </c>
      <c r="B25" s="19">
        <v>150</v>
      </c>
      <c r="C25" s="1">
        <v>9944</v>
      </c>
      <c r="D25" s="1">
        <v>333</v>
      </c>
      <c r="E25" s="14">
        <f t="shared" si="0"/>
        <v>3.0077936444086886</v>
      </c>
      <c r="F25" s="14">
        <f t="shared" si="1"/>
        <v>29.861861861861861</v>
      </c>
      <c r="G25" s="1">
        <v>29909500</v>
      </c>
    </row>
    <row r="26" spans="1:7" x14ac:dyDescent="0.25">
      <c r="A26" t="s">
        <v>59</v>
      </c>
      <c r="B26" s="19">
        <v>8</v>
      </c>
      <c r="C26" s="1">
        <v>118</v>
      </c>
      <c r="D26" s="1">
        <v>7</v>
      </c>
      <c r="E26" s="14">
        <f t="shared" si="0"/>
        <v>3.5932203389830506</v>
      </c>
      <c r="F26" s="14">
        <f t="shared" si="1"/>
        <v>16.857142857142858</v>
      </c>
      <c r="G26" s="1">
        <v>424000</v>
      </c>
    </row>
    <row r="27" spans="1:7" x14ac:dyDescent="0.25">
      <c r="A27" s="4" t="s">
        <v>117</v>
      </c>
      <c r="B27" s="20">
        <f>SUM(B19:B26)</f>
        <v>1173</v>
      </c>
      <c r="C27" s="5">
        <f>SUM(C19:C26)</f>
        <v>165277.5</v>
      </c>
      <c r="D27" s="5">
        <f>SUM(D19:D26)</f>
        <v>6400.9</v>
      </c>
      <c r="E27" s="16">
        <f t="shared" si="0"/>
        <v>2.3928623073316091</v>
      </c>
      <c r="F27" s="16">
        <f t="shared" si="1"/>
        <v>25.820978299926573</v>
      </c>
      <c r="G27" s="5">
        <f>SUM(G19:G26)</f>
        <v>395486300</v>
      </c>
    </row>
    <row r="28" spans="1:7" x14ac:dyDescent="0.25">
      <c r="A28" s="12" t="s">
        <v>118</v>
      </c>
      <c r="B28" s="19"/>
      <c r="C28" s="1"/>
      <c r="D28" s="1"/>
      <c r="E28" s="14"/>
      <c r="F28" s="14"/>
    </row>
    <row r="29" spans="1:7" x14ac:dyDescent="0.25">
      <c r="A29" t="s">
        <v>94</v>
      </c>
      <c r="B29" s="19">
        <v>5</v>
      </c>
      <c r="C29" s="1">
        <v>12.7</v>
      </c>
      <c r="D29" s="1">
        <v>2.5</v>
      </c>
      <c r="E29" s="14">
        <f t="shared" si="0"/>
        <v>2.6212598425196854</v>
      </c>
      <c r="F29" s="14">
        <f t="shared" si="1"/>
        <v>5.08</v>
      </c>
      <c r="G29" s="1">
        <v>33290</v>
      </c>
    </row>
    <row r="30" spans="1:7" x14ac:dyDescent="0.25">
      <c r="A30" t="s">
        <v>41</v>
      </c>
      <c r="B30" s="19">
        <v>1</v>
      </c>
      <c r="C30" s="1">
        <v>1.65</v>
      </c>
      <c r="D30" s="1">
        <v>1.2</v>
      </c>
      <c r="E30" s="14">
        <f t="shared" si="0"/>
        <v>8.0606060606060606</v>
      </c>
      <c r="F30" s="14">
        <f t="shared" si="1"/>
        <v>1.375</v>
      </c>
      <c r="G30" s="1">
        <v>13300</v>
      </c>
    </row>
    <row r="31" spans="1:7" x14ac:dyDescent="0.25">
      <c r="A31" s="4" t="s">
        <v>119</v>
      </c>
      <c r="B31" s="20">
        <f>SUM(B29:B30)</f>
        <v>6</v>
      </c>
      <c r="C31" s="5">
        <f>SUM(C29:C30)</f>
        <v>14.35</v>
      </c>
      <c r="D31" s="5">
        <f>SUM(D29:D30)</f>
        <v>3.7</v>
      </c>
      <c r="E31" s="16">
        <f t="shared" si="0"/>
        <v>3.2466898954703836</v>
      </c>
      <c r="F31" s="16">
        <f t="shared" si="1"/>
        <v>3.8783783783783781</v>
      </c>
      <c r="G31" s="5">
        <f>SUM(G29:G30)</f>
        <v>46590</v>
      </c>
    </row>
    <row r="32" spans="1:7" x14ac:dyDescent="0.25">
      <c r="A32" s="12" t="s">
        <v>0</v>
      </c>
      <c r="B32" s="19"/>
      <c r="C32" s="1"/>
      <c r="D32" s="1"/>
      <c r="E32" s="14"/>
      <c r="F32" s="14"/>
    </row>
    <row r="33" spans="1:7" x14ac:dyDescent="0.25">
      <c r="A33" t="s">
        <v>1</v>
      </c>
      <c r="B33" s="19">
        <v>19</v>
      </c>
      <c r="C33" s="1">
        <v>102</v>
      </c>
      <c r="D33" s="1">
        <v>13</v>
      </c>
      <c r="E33" s="14">
        <f t="shared" si="0"/>
        <v>6</v>
      </c>
      <c r="F33" s="14">
        <f t="shared" si="1"/>
        <v>7.8461538461538458</v>
      </c>
      <c r="G33" s="1">
        <v>612000</v>
      </c>
    </row>
    <row r="34" spans="1:7" x14ac:dyDescent="0.25">
      <c r="A34" t="s">
        <v>2</v>
      </c>
      <c r="B34" s="19">
        <v>7</v>
      </c>
      <c r="C34" s="1">
        <v>100.28</v>
      </c>
      <c r="D34" s="1">
        <v>30.42</v>
      </c>
      <c r="E34" s="14">
        <f t="shared" si="0"/>
        <v>5.8733625847626643</v>
      </c>
      <c r="F34" s="14">
        <f t="shared" si="1"/>
        <v>3.2965154503616039</v>
      </c>
      <c r="G34" s="1">
        <v>588980.80000000005</v>
      </c>
    </row>
    <row r="35" spans="1:7" x14ac:dyDescent="0.25">
      <c r="A35" t="s">
        <v>3</v>
      </c>
      <c r="B35" s="19">
        <v>33</v>
      </c>
      <c r="C35" s="1">
        <v>860</v>
      </c>
      <c r="D35" s="1">
        <v>46</v>
      </c>
      <c r="E35" s="14">
        <f t="shared" si="0"/>
        <v>1.4212209302325582</v>
      </c>
      <c r="F35" s="14">
        <f t="shared" si="1"/>
        <v>18.695652173913043</v>
      </c>
      <c r="G35" s="1">
        <v>1222250</v>
      </c>
    </row>
    <row r="36" spans="1:7" x14ac:dyDescent="0.25">
      <c r="A36" t="s">
        <v>4</v>
      </c>
      <c r="B36" s="19">
        <v>125</v>
      </c>
      <c r="C36" s="1">
        <v>3460</v>
      </c>
      <c r="D36" s="1">
        <v>220</v>
      </c>
      <c r="E36" s="14">
        <f t="shared" si="0"/>
        <v>3.8049132947976876</v>
      </c>
      <c r="F36" s="14">
        <f t="shared" si="1"/>
        <v>15.727272727272727</v>
      </c>
      <c r="G36" s="1">
        <v>13165000</v>
      </c>
    </row>
    <row r="37" spans="1:7" x14ac:dyDescent="0.25">
      <c r="A37" t="s">
        <v>5</v>
      </c>
      <c r="B37" s="19">
        <v>20</v>
      </c>
      <c r="C37" s="1">
        <v>275</v>
      </c>
      <c r="D37" s="1">
        <v>54</v>
      </c>
      <c r="E37" s="14">
        <f t="shared" si="0"/>
        <v>3.8959999999999999</v>
      </c>
      <c r="F37" s="14">
        <f t="shared" si="1"/>
        <v>5.0925925925925926</v>
      </c>
      <c r="G37" s="1">
        <v>1071400</v>
      </c>
    </row>
    <row r="38" spans="1:7" x14ac:dyDescent="0.25">
      <c r="A38" t="s">
        <v>6</v>
      </c>
      <c r="B38" s="19">
        <v>97</v>
      </c>
      <c r="C38" s="1">
        <v>1203</v>
      </c>
      <c r="D38" s="1">
        <v>105.2</v>
      </c>
      <c r="E38" s="14">
        <f t="shared" si="0"/>
        <v>4.433665835411472</v>
      </c>
      <c r="F38" s="14">
        <f t="shared" si="1"/>
        <v>11.435361216730037</v>
      </c>
      <c r="G38" s="1">
        <v>5333700</v>
      </c>
    </row>
    <row r="39" spans="1:7" x14ac:dyDescent="0.25">
      <c r="A39" t="s">
        <v>7</v>
      </c>
      <c r="B39" s="19">
        <v>33</v>
      </c>
      <c r="C39" s="1">
        <v>196.5</v>
      </c>
      <c r="D39" s="1">
        <v>92.27</v>
      </c>
      <c r="E39" s="14">
        <f t="shared" si="0"/>
        <v>3.9212468193384225</v>
      </c>
      <c r="F39" s="14">
        <f t="shared" si="1"/>
        <v>2.1296195946678229</v>
      </c>
      <c r="G39" s="1">
        <v>770525</v>
      </c>
    </row>
    <row r="40" spans="1:7" x14ac:dyDescent="0.25">
      <c r="A40" t="s">
        <v>8</v>
      </c>
      <c r="B40" s="19">
        <v>80</v>
      </c>
      <c r="C40" s="1">
        <v>2590</v>
      </c>
      <c r="D40" s="1">
        <v>320</v>
      </c>
      <c r="E40" s="14">
        <f t="shared" si="0"/>
        <v>4.7683397683397679</v>
      </c>
      <c r="F40" s="14">
        <f t="shared" si="1"/>
        <v>8.09375</v>
      </c>
      <c r="G40" s="1">
        <v>12350000</v>
      </c>
    </row>
    <row r="41" spans="1:7" x14ac:dyDescent="0.25">
      <c r="A41" t="s">
        <v>9</v>
      </c>
      <c r="B41" s="19">
        <v>8</v>
      </c>
      <c r="C41" s="1">
        <v>106.7</v>
      </c>
      <c r="D41" s="1">
        <v>13</v>
      </c>
      <c r="E41" s="14">
        <f t="shared" si="0"/>
        <v>3.2709278350515465</v>
      </c>
      <c r="F41" s="14">
        <f t="shared" si="1"/>
        <v>8.2076923076923087</v>
      </c>
      <c r="G41" s="1">
        <v>349008</v>
      </c>
    </row>
    <row r="42" spans="1:7" x14ac:dyDescent="0.25">
      <c r="A42" t="s">
        <v>10</v>
      </c>
      <c r="B42" s="19">
        <v>15</v>
      </c>
      <c r="C42" s="1">
        <v>97</v>
      </c>
      <c r="D42" s="1">
        <v>7.4</v>
      </c>
      <c r="E42" s="14">
        <f t="shared" si="0"/>
        <v>3.6051546391752578</v>
      </c>
      <c r="F42" s="14">
        <f t="shared" si="1"/>
        <v>13.108108108108107</v>
      </c>
      <c r="G42" s="1">
        <v>349700</v>
      </c>
    </row>
    <row r="43" spans="1:7" x14ac:dyDescent="0.25">
      <c r="A43" t="s">
        <v>11</v>
      </c>
      <c r="B43" s="19">
        <v>23</v>
      </c>
      <c r="C43" s="1">
        <v>596</v>
      </c>
      <c r="D43" s="1">
        <v>74.5</v>
      </c>
      <c r="E43" s="14">
        <f t="shared" si="0"/>
        <v>2.75</v>
      </c>
      <c r="F43" s="14">
        <f t="shared" si="1"/>
        <v>8</v>
      </c>
      <c r="G43" s="1">
        <v>1639000</v>
      </c>
    </row>
    <row r="44" spans="1:7" x14ac:dyDescent="0.25">
      <c r="A44" t="s">
        <v>12</v>
      </c>
      <c r="B44" s="19">
        <v>15</v>
      </c>
      <c r="C44" s="1">
        <v>467.91</v>
      </c>
      <c r="D44" s="1">
        <v>44.2</v>
      </c>
      <c r="E44" s="14">
        <f t="shared" si="0"/>
        <v>3.3822123912718256</v>
      </c>
      <c r="F44" s="14">
        <f t="shared" si="1"/>
        <v>10.586199095022625</v>
      </c>
      <c r="G44" s="1">
        <v>1582571</v>
      </c>
    </row>
    <row r="45" spans="1:7" x14ac:dyDescent="0.25">
      <c r="A45" t="s">
        <v>13</v>
      </c>
      <c r="B45" s="19">
        <v>13</v>
      </c>
      <c r="C45" s="1">
        <v>69</v>
      </c>
      <c r="D45" s="1">
        <v>12</v>
      </c>
      <c r="E45" s="14">
        <f t="shared" si="0"/>
        <v>5.3695652173913038</v>
      </c>
      <c r="F45" s="14">
        <f t="shared" si="1"/>
        <v>5.75</v>
      </c>
      <c r="G45" s="1">
        <v>370500</v>
      </c>
    </row>
    <row r="46" spans="1:7" x14ac:dyDescent="0.25">
      <c r="A46" t="s">
        <v>14</v>
      </c>
      <c r="B46" s="19">
        <v>34</v>
      </c>
      <c r="C46" s="1">
        <v>759.64</v>
      </c>
      <c r="D46" s="1">
        <v>95.25</v>
      </c>
      <c r="E46" s="14">
        <f t="shared" si="0"/>
        <v>4.1571579958927911</v>
      </c>
      <c r="F46" s="14">
        <f t="shared" si="1"/>
        <v>7.9752230971128606</v>
      </c>
      <c r="G46" s="1">
        <v>3157943.5</v>
      </c>
    </row>
    <row r="47" spans="1:7" x14ac:dyDescent="0.25">
      <c r="A47" t="s">
        <v>15</v>
      </c>
      <c r="B47" s="19">
        <v>6</v>
      </c>
      <c r="C47" s="1">
        <v>254.95</v>
      </c>
      <c r="D47" s="1">
        <v>35.85</v>
      </c>
      <c r="E47" s="14">
        <f t="shared" si="0"/>
        <v>3.9736889586193374</v>
      </c>
      <c r="F47" s="14">
        <f t="shared" si="1"/>
        <v>7.1115760111576005</v>
      </c>
      <c r="G47" s="1">
        <v>1013092</v>
      </c>
    </row>
    <row r="48" spans="1:7" x14ac:dyDescent="0.25">
      <c r="A48" t="s">
        <v>16</v>
      </c>
      <c r="B48" s="19">
        <v>82</v>
      </c>
      <c r="C48" s="1">
        <v>520.29999999999995</v>
      </c>
      <c r="D48" s="1">
        <v>78</v>
      </c>
      <c r="E48" s="14">
        <f t="shared" si="0"/>
        <v>3.0350951374207189</v>
      </c>
      <c r="F48" s="14">
        <f t="shared" si="1"/>
        <v>6.6705128205128199</v>
      </c>
      <c r="G48" s="1">
        <v>1579160</v>
      </c>
    </row>
    <row r="49" spans="1:7" x14ac:dyDescent="0.25">
      <c r="A49" t="s">
        <v>17</v>
      </c>
      <c r="B49" s="19">
        <v>82</v>
      </c>
      <c r="C49" s="1">
        <v>457</v>
      </c>
      <c r="D49" s="1">
        <v>62</v>
      </c>
      <c r="E49" s="14">
        <f t="shared" si="0"/>
        <v>5.0382932166301968</v>
      </c>
      <c r="F49" s="14">
        <f t="shared" si="1"/>
        <v>7.370967741935484</v>
      </c>
      <c r="G49" s="1">
        <v>2302500</v>
      </c>
    </row>
    <row r="50" spans="1:7" x14ac:dyDescent="0.25">
      <c r="A50" t="s">
        <v>18</v>
      </c>
      <c r="B50" s="19">
        <v>23</v>
      </c>
      <c r="C50" s="1">
        <v>106.73</v>
      </c>
      <c r="D50" s="1">
        <v>17.77</v>
      </c>
      <c r="E50" s="14">
        <f t="shared" si="0"/>
        <v>3.9526665417408409</v>
      </c>
      <c r="F50" s="14">
        <f t="shared" si="1"/>
        <v>6.0061902082160952</v>
      </c>
      <c r="G50" s="1">
        <v>421868.1</v>
      </c>
    </row>
    <row r="51" spans="1:7" x14ac:dyDescent="0.25">
      <c r="A51" t="s">
        <v>19</v>
      </c>
      <c r="B51" s="19">
        <v>31</v>
      </c>
      <c r="C51" s="1">
        <v>217.5</v>
      </c>
      <c r="D51" s="1">
        <v>19.3</v>
      </c>
      <c r="E51" s="14">
        <f t="shared" si="0"/>
        <v>4.0360919540229885</v>
      </c>
      <c r="F51" s="14">
        <f t="shared" si="1"/>
        <v>11.269430051813471</v>
      </c>
      <c r="G51" s="1">
        <v>877850</v>
      </c>
    </row>
    <row r="52" spans="1:7" x14ac:dyDescent="0.25">
      <c r="A52" t="s">
        <v>20</v>
      </c>
      <c r="B52" s="19">
        <v>4</v>
      </c>
      <c r="C52" s="1">
        <v>90</v>
      </c>
      <c r="D52" s="1">
        <v>11</v>
      </c>
      <c r="E52" s="14">
        <f t="shared" si="0"/>
        <v>3.1560000000000001</v>
      </c>
      <c r="F52" s="14">
        <f t="shared" si="1"/>
        <v>8.1818181818181817</v>
      </c>
      <c r="G52" s="1">
        <v>284040</v>
      </c>
    </row>
    <row r="53" spans="1:7" x14ac:dyDescent="0.25">
      <c r="A53" t="s">
        <v>21</v>
      </c>
      <c r="B53" s="19">
        <v>10</v>
      </c>
      <c r="C53" s="1">
        <v>120</v>
      </c>
      <c r="D53" s="1">
        <v>11</v>
      </c>
      <c r="E53" s="14">
        <f t="shared" si="0"/>
        <v>3.5972916666666666</v>
      </c>
      <c r="F53" s="14">
        <f t="shared" si="1"/>
        <v>10.909090909090908</v>
      </c>
      <c r="G53" s="1">
        <v>431675</v>
      </c>
    </row>
    <row r="54" spans="1:7" x14ac:dyDescent="0.25">
      <c r="A54" t="s">
        <v>23</v>
      </c>
      <c r="B54" s="19">
        <v>6</v>
      </c>
      <c r="C54" s="1">
        <v>29.4</v>
      </c>
      <c r="D54" s="1">
        <v>2</v>
      </c>
      <c r="E54" s="14">
        <f t="shared" si="0"/>
        <v>4.6119047619047624</v>
      </c>
      <c r="F54" s="14">
        <f t="shared" si="1"/>
        <v>14.7</v>
      </c>
      <c r="G54" s="1">
        <v>135590</v>
      </c>
    </row>
    <row r="55" spans="1:7" x14ac:dyDescent="0.25">
      <c r="A55" t="s">
        <v>24</v>
      </c>
      <c r="B55" s="19">
        <v>6</v>
      </c>
      <c r="C55" s="1">
        <v>71.38</v>
      </c>
      <c r="D55" s="1">
        <v>7.15</v>
      </c>
      <c r="E55" s="14">
        <f t="shared" si="0"/>
        <v>4.2720131689548895</v>
      </c>
      <c r="F55" s="14">
        <f t="shared" si="1"/>
        <v>9.9832167832167826</v>
      </c>
      <c r="G55" s="1">
        <v>304936.3</v>
      </c>
    </row>
    <row r="56" spans="1:7" x14ac:dyDescent="0.25">
      <c r="A56" t="s">
        <v>25</v>
      </c>
      <c r="B56" s="19">
        <v>12</v>
      </c>
      <c r="C56" s="1">
        <v>93.5</v>
      </c>
      <c r="D56" s="1">
        <v>6</v>
      </c>
      <c r="E56" s="14">
        <f t="shared" si="0"/>
        <v>4.1844919786096249</v>
      </c>
      <c r="F56" s="14">
        <f t="shared" si="1"/>
        <v>15.583333333333334</v>
      </c>
      <c r="G56" s="1">
        <v>391250</v>
      </c>
    </row>
    <row r="57" spans="1:7" x14ac:dyDescent="0.25">
      <c r="A57" t="s">
        <v>26</v>
      </c>
      <c r="B57" s="19">
        <v>29</v>
      </c>
      <c r="C57" s="1">
        <v>75.92</v>
      </c>
      <c r="D57" s="1">
        <v>11.66</v>
      </c>
      <c r="E57" s="14">
        <f t="shared" si="0"/>
        <v>1.0793466807165437</v>
      </c>
      <c r="F57" s="14">
        <f t="shared" si="1"/>
        <v>6.5111492281303605</v>
      </c>
      <c r="G57" s="1">
        <v>81944</v>
      </c>
    </row>
    <row r="58" spans="1:7" x14ac:dyDescent="0.25">
      <c r="A58" t="s">
        <v>27</v>
      </c>
      <c r="B58" s="19">
        <v>20</v>
      </c>
      <c r="C58" s="1">
        <v>201</v>
      </c>
      <c r="D58" s="1">
        <v>40.200000000000003</v>
      </c>
      <c r="E58" s="14">
        <f t="shared" si="0"/>
        <v>1.3243781094527363</v>
      </c>
      <c r="F58" s="14">
        <f t="shared" si="1"/>
        <v>5</v>
      </c>
      <c r="G58" s="1">
        <v>266200</v>
      </c>
    </row>
    <row r="59" spans="1:7" x14ac:dyDescent="0.25">
      <c r="A59" t="s">
        <v>28</v>
      </c>
      <c r="B59" s="19">
        <v>105</v>
      </c>
      <c r="C59" s="1">
        <v>3467</v>
      </c>
      <c r="D59" s="1">
        <v>736</v>
      </c>
      <c r="E59" s="14">
        <f t="shared" si="0"/>
        <v>2.9422555523507352</v>
      </c>
      <c r="F59" s="14">
        <f t="shared" si="1"/>
        <v>4.7105978260869561</v>
      </c>
      <c r="G59" s="1">
        <v>10200800</v>
      </c>
    </row>
    <row r="60" spans="1:7" x14ac:dyDescent="0.25">
      <c r="A60" t="s">
        <v>29</v>
      </c>
      <c r="B60" s="19">
        <v>12</v>
      </c>
      <c r="C60" s="1">
        <v>182</v>
      </c>
      <c r="D60" s="1">
        <v>10</v>
      </c>
      <c r="E60" s="14">
        <f t="shared" si="0"/>
        <v>3.1675824175824179</v>
      </c>
      <c r="F60" s="14">
        <f t="shared" si="1"/>
        <v>18.2</v>
      </c>
      <c r="G60" s="1">
        <v>576500</v>
      </c>
    </row>
    <row r="61" spans="1:7" x14ac:dyDescent="0.25">
      <c r="A61" t="s">
        <v>30</v>
      </c>
      <c r="B61" s="19">
        <v>5</v>
      </c>
      <c r="C61" s="1">
        <v>20.85</v>
      </c>
      <c r="D61" s="1">
        <v>2.88</v>
      </c>
      <c r="E61" s="14">
        <f t="shared" si="0"/>
        <v>5.951270983213429</v>
      </c>
      <c r="F61" s="14">
        <f t="shared" si="1"/>
        <v>7.2395833333333339</v>
      </c>
      <c r="G61" s="1">
        <v>124084</v>
      </c>
    </row>
    <row r="62" spans="1:7" x14ac:dyDescent="0.25">
      <c r="A62" t="s">
        <v>31</v>
      </c>
      <c r="B62" s="19">
        <v>5</v>
      </c>
      <c r="C62" s="1">
        <v>48.3</v>
      </c>
      <c r="D62" s="1">
        <v>2.7</v>
      </c>
      <c r="E62" s="14">
        <f t="shared" si="0"/>
        <v>3.853209109730849</v>
      </c>
      <c r="F62" s="14">
        <f t="shared" si="1"/>
        <v>17.888888888888886</v>
      </c>
      <c r="G62" s="1">
        <v>186110</v>
      </c>
    </row>
    <row r="63" spans="1:7" x14ac:dyDescent="0.25">
      <c r="A63" s="4" t="s">
        <v>32</v>
      </c>
      <c r="B63" s="20">
        <f>SUM(B33:B62)</f>
        <v>960</v>
      </c>
      <c r="C63" s="5">
        <f>SUM(C33:C62)</f>
        <v>16838.859999999997</v>
      </c>
      <c r="D63" s="5">
        <f>SUM(D33:D62)</f>
        <v>2180.75</v>
      </c>
      <c r="E63" s="16">
        <f t="shared" si="0"/>
        <v>3.6665295453492699</v>
      </c>
      <c r="F63" s="16">
        <f t="shared" si="1"/>
        <v>7.7215911956895553</v>
      </c>
      <c r="G63" s="5">
        <f>SUM(G33:G62)</f>
        <v>61740177.699999996</v>
      </c>
    </row>
    <row r="64" spans="1:7" x14ac:dyDescent="0.25">
      <c r="A64" s="12" t="s">
        <v>33</v>
      </c>
      <c r="B64" s="19"/>
      <c r="C64" s="1"/>
      <c r="D64" s="1"/>
      <c r="E64" s="14"/>
      <c r="F64" s="14"/>
    </row>
    <row r="65" spans="1:7" x14ac:dyDescent="0.25">
      <c r="A65" t="s">
        <v>4</v>
      </c>
      <c r="B65" s="19">
        <v>10</v>
      </c>
      <c r="C65" s="1">
        <v>73</v>
      </c>
      <c r="D65" s="1">
        <v>12</v>
      </c>
      <c r="E65" s="14">
        <f t="shared" si="0"/>
        <v>4.102739726027397</v>
      </c>
      <c r="F65" s="14">
        <f t="shared" si="1"/>
        <v>6.083333333333333</v>
      </c>
      <c r="G65" s="1">
        <v>299500</v>
      </c>
    </row>
    <row r="66" spans="1:7" x14ac:dyDescent="0.25">
      <c r="A66" t="s">
        <v>35</v>
      </c>
      <c r="B66" s="19">
        <v>22</v>
      </c>
      <c r="C66" s="1">
        <v>52.5</v>
      </c>
      <c r="D66" s="1">
        <v>19</v>
      </c>
      <c r="E66" s="14">
        <f t="shared" si="0"/>
        <v>3</v>
      </c>
      <c r="F66" s="14">
        <f t="shared" si="1"/>
        <v>2.763157894736842</v>
      </c>
      <c r="G66" s="1">
        <v>157500</v>
      </c>
    </row>
    <row r="67" spans="1:7" x14ac:dyDescent="0.25">
      <c r="A67" s="4" t="s">
        <v>36</v>
      </c>
      <c r="B67" s="20">
        <f>SUM(B65:B66)</f>
        <v>32</v>
      </c>
      <c r="C67" s="5">
        <f>SUM(C65:C66)</f>
        <v>125.5</v>
      </c>
      <c r="D67" s="5">
        <f>SUM(D65:D66)</f>
        <v>31</v>
      </c>
      <c r="E67" s="16">
        <f t="shared" si="0"/>
        <v>3.641434262948207</v>
      </c>
      <c r="F67" s="16">
        <f t="shared" si="1"/>
        <v>4.0483870967741939</v>
      </c>
      <c r="G67" s="5">
        <f>SUM(G65:G66)</f>
        <v>457000</v>
      </c>
    </row>
    <row r="68" spans="1:7" x14ac:dyDescent="0.25">
      <c r="A68" s="12" t="s">
        <v>37</v>
      </c>
      <c r="B68" s="19"/>
      <c r="C68" s="1"/>
      <c r="D68" s="1"/>
      <c r="E68" s="14"/>
      <c r="F68" s="14"/>
    </row>
    <row r="69" spans="1:7" x14ac:dyDescent="0.25">
      <c r="A69" t="s">
        <v>38</v>
      </c>
      <c r="B69" s="19">
        <v>4</v>
      </c>
      <c r="C69" s="1">
        <v>48.89</v>
      </c>
      <c r="D69" s="1">
        <v>6</v>
      </c>
      <c r="E69" s="14">
        <f t="shared" si="0"/>
        <v>4.4939660462262214</v>
      </c>
      <c r="F69" s="14">
        <f t="shared" si="1"/>
        <v>8.1483333333333334</v>
      </c>
      <c r="G69" s="1">
        <v>219710</v>
      </c>
    </row>
    <row r="70" spans="1:7" x14ac:dyDescent="0.25">
      <c r="A70" t="s">
        <v>39</v>
      </c>
      <c r="B70" s="19">
        <v>80</v>
      </c>
      <c r="C70" s="1">
        <v>825</v>
      </c>
      <c r="D70" s="1">
        <v>75</v>
      </c>
      <c r="E70" s="14">
        <f t="shared" si="0"/>
        <v>2.1358666666666668</v>
      </c>
      <c r="F70" s="14">
        <f t="shared" si="1"/>
        <v>11</v>
      </c>
      <c r="G70" s="1">
        <v>1762090</v>
      </c>
    </row>
    <row r="71" spans="1:7" x14ac:dyDescent="0.25">
      <c r="A71" t="s">
        <v>40</v>
      </c>
      <c r="B71" s="19">
        <v>2</v>
      </c>
      <c r="C71" s="1">
        <v>39.9</v>
      </c>
      <c r="D71" s="1">
        <v>4</v>
      </c>
      <c r="E71" s="14">
        <f t="shared" si="0"/>
        <v>1.8383458646616542</v>
      </c>
      <c r="F71" s="14">
        <f t="shared" si="1"/>
        <v>9.9749999999999996</v>
      </c>
      <c r="G71" s="1">
        <v>73350</v>
      </c>
    </row>
    <row r="72" spans="1:7" x14ac:dyDescent="0.25">
      <c r="A72" t="s">
        <v>41</v>
      </c>
      <c r="B72" s="19">
        <v>32</v>
      </c>
      <c r="C72" s="1">
        <v>574.79999999999995</v>
      </c>
      <c r="D72" s="1">
        <v>53.1</v>
      </c>
      <c r="E72" s="14">
        <f t="shared" si="0"/>
        <v>0.93503827418232432</v>
      </c>
      <c r="F72" s="14">
        <f t="shared" si="1"/>
        <v>10.824858757062145</v>
      </c>
      <c r="G72" s="1">
        <v>537460</v>
      </c>
    </row>
    <row r="73" spans="1:7" x14ac:dyDescent="0.25">
      <c r="A73" t="s">
        <v>42</v>
      </c>
      <c r="B73" s="19">
        <v>54</v>
      </c>
      <c r="C73" s="1">
        <v>280</v>
      </c>
      <c r="D73" s="1">
        <v>26</v>
      </c>
      <c r="E73" s="14">
        <f t="shared" ref="E73:E136" si="2">(G73/C73)/1000</f>
        <v>1.7971428571428572</v>
      </c>
      <c r="F73" s="14">
        <f t="shared" ref="F73:F136" si="3">C73/D73</f>
        <v>10.76923076923077</v>
      </c>
      <c r="G73" s="1">
        <v>503200</v>
      </c>
    </row>
    <row r="74" spans="1:7" x14ac:dyDescent="0.25">
      <c r="A74" t="s">
        <v>43</v>
      </c>
      <c r="B74" s="19">
        <v>2</v>
      </c>
      <c r="C74" s="1">
        <v>36.49</v>
      </c>
      <c r="D74" s="1">
        <v>4.5</v>
      </c>
      <c r="E74" s="14">
        <f t="shared" si="2"/>
        <v>4.5075363113181695</v>
      </c>
      <c r="F74" s="14">
        <f t="shared" si="3"/>
        <v>8.1088888888888899</v>
      </c>
      <c r="G74" s="1">
        <v>164480</v>
      </c>
    </row>
    <row r="75" spans="1:7" x14ac:dyDescent="0.25">
      <c r="A75" t="s">
        <v>44</v>
      </c>
      <c r="B75" s="19">
        <v>3</v>
      </c>
      <c r="C75" s="1">
        <v>72</v>
      </c>
      <c r="D75" s="1">
        <v>6</v>
      </c>
      <c r="E75" s="14">
        <f t="shared" si="2"/>
        <v>2.5083333333333333</v>
      </c>
      <c r="F75" s="14">
        <f t="shared" si="3"/>
        <v>12</v>
      </c>
      <c r="G75" s="1">
        <v>180600</v>
      </c>
    </row>
    <row r="76" spans="1:7" x14ac:dyDescent="0.25">
      <c r="A76" t="s">
        <v>45</v>
      </c>
      <c r="B76" s="19">
        <v>13</v>
      </c>
      <c r="C76" s="1">
        <v>197.4</v>
      </c>
      <c r="D76" s="1">
        <v>65.5</v>
      </c>
      <c r="E76" s="14">
        <f t="shared" si="2"/>
        <v>4.7437436676798379</v>
      </c>
      <c r="F76" s="14">
        <f t="shared" si="3"/>
        <v>3.0137404580152674</v>
      </c>
      <c r="G76" s="1">
        <v>936415</v>
      </c>
    </row>
    <row r="77" spans="1:7" x14ac:dyDescent="0.25">
      <c r="A77" t="s">
        <v>46</v>
      </c>
      <c r="B77" s="19">
        <v>10</v>
      </c>
      <c r="C77" s="1">
        <v>84.7</v>
      </c>
      <c r="D77" s="1">
        <v>16.7</v>
      </c>
      <c r="E77" s="14">
        <f t="shared" si="2"/>
        <v>7.2857142857142856</v>
      </c>
      <c r="F77" s="14">
        <f t="shared" si="3"/>
        <v>5.0718562874251498</v>
      </c>
      <c r="G77" s="1">
        <v>617100</v>
      </c>
    </row>
    <row r="78" spans="1:7" x14ac:dyDescent="0.25">
      <c r="A78" t="s">
        <v>47</v>
      </c>
      <c r="B78" s="19">
        <v>39</v>
      </c>
      <c r="C78" s="1">
        <v>436</v>
      </c>
      <c r="D78" s="1">
        <v>35</v>
      </c>
      <c r="E78" s="14">
        <f t="shared" si="2"/>
        <v>2.4934862385321104</v>
      </c>
      <c r="F78" s="14">
        <f t="shared" si="3"/>
        <v>12.457142857142857</v>
      </c>
      <c r="G78" s="1">
        <v>1087160</v>
      </c>
    </row>
    <row r="79" spans="1:7" x14ac:dyDescent="0.25">
      <c r="A79" t="s">
        <v>35</v>
      </c>
      <c r="B79" s="19">
        <v>52</v>
      </c>
      <c r="C79" s="1">
        <v>360.5</v>
      </c>
      <c r="D79" s="1">
        <v>51.5</v>
      </c>
      <c r="E79" s="14">
        <f t="shared" si="2"/>
        <v>0.82</v>
      </c>
      <c r="F79" s="14">
        <f t="shared" si="3"/>
        <v>7</v>
      </c>
      <c r="G79" s="1">
        <v>295610</v>
      </c>
    </row>
    <row r="80" spans="1:7" x14ac:dyDescent="0.25">
      <c r="A80" t="s">
        <v>48</v>
      </c>
      <c r="B80" s="19">
        <v>4</v>
      </c>
      <c r="C80" s="1">
        <v>31.66</v>
      </c>
      <c r="D80" s="1">
        <v>3.2</v>
      </c>
      <c r="E80" s="14">
        <f t="shared" si="2"/>
        <v>2.7383449147188879</v>
      </c>
      <c r="F80" s="14">
        <f t="shared" si="3"/>
        <v>9.8937499999999989</v>
      </c>
      <c r="G80" s="1">
        <v>86696</v>
      </c>
    </row>
    <row r="81" spans="1:7" x14ac:dyDescent="0.25">
      <c r="A81" t="s">
        <v>49</v>
      </c>
      <c r="B81" s="19">
        <v>80</v>
      </c>
      <c r="C81" s="1">
        <v>5645</v>
      </c>
      <c r="D81" s="1">
        <v>406</v>
      </c>
      <c r="E81" s="14">
        <f t="shared" si="2"/>
        <v>2.3702391496899913</v>
      </c>
      <c r="F81" s="14">
        <f t="shared" si="3"/>
        <v>13.903940886699507</v>
      </c>
      <c r="G81" s="1">
        <v>13380000</v>
      </c>
    </row>
    <row r="82" spans="1:7" x14ac:dyDescent="0.25">
      <c r="A82" t="s">
        <v>50</v>
      </c>
      <c r="B82" s="19">
        <v>55</v>
      </c>
      <c r="C82" s="1">
        <v>473</v>
      </c>
      <c r="D82" s="1">
        <v>46</v>
      </c>
      <c r="E82" s="14">
        <f t="shared" si="2"/>
        <v>2.6477378435517971</v>
      </c>
      <c r="F82" s="14">
        <f t="shared" si="3"/>
        <v>10.282608695652174</v>
      </c>
      <c r="G82" s="1">
        <v>1252380</v>
      </c>
    </row>
    <row r="83" spans="1:7" x14ac:dyDescent="0.25">
      <c r="A83" t="s">
        <v>51</v>
      </c>
      <c r="B83" s="19">
        <v>12</v>
      </c>
      <c r="C83" s="1">
        <v>214.22</v>
      </c>
      <c r="D83" s="1">
        <v>29.36</v>
      </c>
      <c r="E83" s="14">
        <f t="shared" si="2"/>
        <v>3.4822145457940437</v>
      </c>
      <c r="F83" s="14">
        <f t="shared" si="3"/>
        <v>7.2963215258855589</v>
      </c>
      <c r="G83" s="1">
        <v>745960</v>
      </c>
    </row>
    <row r="84" spans="1:7" x14ac:dyDescent="0.25">
      <c r="A84" t="s">
        <v>52</v>
      </c>
      <c r="B84" s="19">
        <v>34</v>
      </c>
      <c r="C84" s="1">
        <v>1179.07</v>
      </c>
      <c r="D84" s="1">
        <v>196.73</v>
      </c>
      <c r="E84" s="14">
        <f t="shared" si="2"/>
        <v>2.9909971418151593</v>
      </c>
      <c r="F84" s="14">
        <f t="shared" si="3"/>
        <v>5.9933411274335384</v>
      </c>
      <c r="G84" s="1">
        <v>3526595</v>
      </c>
    </row>
    <row r="85" spans="1:7" x14ac:dyDescent="0.25">
      <c r="A85" t="s">
        <v>53</v>
      </c>
      <c r="B85" s="19">
        <v>11</v>
      </c>
      <c r="C85" s="1">
        <v>325.8</v>
      </c>
      <c r="D85" s="1">
        <v>14</v>
      </c>
      <c r="E85" s="14">
        <f t="shared" si="2"/>
        <v>3.03158379373849</v>
      </c>
      <c r="F85" s="14">
        <f t="shared" si="3"/>
        <v>23.271428571428572</v>
      </c>
      <c r="G85" s="1">
        <v>987690</v>
      </c>
    </row>
    <row r="86" spans="1:7" x14ac:dyDescent="0.25">
      <c r="A86" t="s">
        <v>54</v>
      </c>
      <c r="B86" s="19">
        <v>24</v>
      </c>
      <c r="C86" s="1">
        <v>104.77</v>
      </c>
      <c r="D86" s="1">
        <v>6.66</v>
      </c>
      <c r="E86" s="14">
        <f t="shared" si="2"/>
        <v>1.0464474563329198</v>
      </c>
      <c r="F86" s="14">
        <f t="shared" si="3"/>
        <v>15.731231231231231</v>
      </c>
      <c r="G86" s="1">
        <v>109636.3</v>
      </c>
    </row>
    <row r="87" spans="1:7" x14ac:dyDescent="0.25">
      <c r="A87" t="s">
        <v>22</v>
      </c>
      <c r="B87" s="19">
        <v>83</v>
      </c>
      <c r="C87" s="1">
        <v>1154</v>
      </c>
      <c r="D87" s="1">
        <v>95</v>
      </c>
      <c r="E87" s="14">
        <f t="shared" si="2"/>
        <v>1.6507798960138649</v>
      </c>
      <c r="F87" s="14">
        <f t="shared" si="3"/>
        <v>12.147368421052631</v>
      </c>
      <c r="G87" s="1">
        <v>1905000</v>
      </c>
    </row>
    <row r="88" spans="1:7" x14ac:dyDescent="0.25">
      <c r="A88" t="s">
        <v>55</v>
      </c>
      <c r="B88" s="19">
        <v>8</v>
      </c>
      <c r="C88" s="1">
        <v>724</v>
      </c>
      <c r="D88" s="1">
        <v>86</v>
      </c>
      <c r="E88" s="14">
        <f t="shared" si="2"/>
        <v>3.3540607734806631</v>
      </c>
      <c r="F88" s="14">
        <f t="shared" si="3"/>
        <v>8.4186046511627914</v>
      </c>
      <c r="G88" s="1">
        <v>2428340</v>
      </c>
    </row>
    <row r="89" spans="1:7" x14ac:dyDescent="0.25">
      <c r="A89" t="s">
        <v>56</v>
      </c>
      <c r="B89" s="19">
        <v>43</v>
      </c>
      <c r="C89" s="1">
        <v>487.4</v>
      </c>
      <c r="D89" s="1">
        <v>45.5</v>
      </c>
      <c r="E89" s="14">
        <f t="shared" si="2"/>
        <v>1.5838530980713992</v>
      </c>
      <c r="F89" s="14">
        <f t="shared" si="3"/>
        <v>10.712087912087911</v>
      </c>
      <c r="G89" s="1">
        <v>771970</v>
      </c>
    </row>
    <row r="90" spans="1:7" x14ac:dyDescent="0.25">
      <c r="A90" t="s">
        <v>57</v>
      </c>
      <c r="B90" s="19">
        <v>24</v>
      </c>
      <c r="C90" s="1">
        <v>7960.36</v>
      </c>
      <c r="D90" s="1">
        <v>568.82000000000005</v>
      </c>
      <c r="E90" s="14">
        <f t="shared" si="2"/>
        <v>2.7173516775623217</v>
      </c>
      <c r="F90" s="14">
        <f t="shared" si="3"/>
        <v>13.994514960796032</v>
      </c>
      <c r="G90" s="1">
        <v>21631097.600000001</v>
      </c>
    </row>
    <row r="91" spans="1:7" x14ac:dyDescent="0.25">
      <c r="A91" t="s">
        <v>58</v>
      </c>
      <c r="B91" s="19">
        <v>14</v>
      </c>
      <c r="C91" s="1">
        <v>87.59</v>
      </c>
      <c r="D91" s="1">
        <v>8</v>
      </c>
      <c r="E91" s="14">
        <f t="shared" si="2"/>
        <v>2.6140141568672219</v>
      </c>
      <c r="F91" s="14">
        <f t="shared" si="3"/>
        <v>10.94875</v>
      </c>
      <c r="G91" s="1">
        <v>228961.5</v>
      </c>
    </row>
    <row r="92" spans="1:7" x14ac:dyDescent="0.25">
      <c r="A92" t="s">
        <v>59</v>
      </c>
      <c r="B92" s="19">
        <v>54</v>
      </c>
      <c r="C92" s="1">
        <v>1410</v>
      </c>
      <c r="D92" s="1">
        <v>130</v>
      </c>
      <c r="E92" s="14">
        <f t="shared" si="2"/>
        <v>3.0971631205673757</v>
      </c>
      <c r="F92" s="14">
        <f t="shared" si="3"/>
        <v>10.846153846153847</v>
      </c>
      <c r="G92" s="1">
        <v>4367000</v>
      </c>
    </row>
    <row r="93" spans="1:7" x14ac:dyDescent="0.25">
      <c r="A93" t="s">
        <v>60</v>
      </c>
      <c r="B93" s="19">
        <v>50</v>
      </c>
      <c r="C93" s="1">
        <v>1812</v>
      </c>
      <c r="D93" s="1">
        <v>151</v>
      </c>
      <c r="E93" s="14">
        <f t="shared" si="2"/>
        <v>1.5703973509933775</v>
      </c>
      <c r="F93" s="14">
        <f t="shared" si="3"/>
        <v>12</v>
      </c>
      <c r="G93" s="1">
        <v>2845560</v>
      </c>
    </row>
    <row r="94" spans="1:7" x14ac:dyDescent="0.25">
      <c r="A94" t="s">
        <v>61</v>
      </c>
      <c r="B94" s="19">
        <v>123</v>
      </c>
      <c r="C94" s="1">
        <v>6078</v>
      </c>
      <c r="D94" s="1">
        <v>509</v>
      </c>
      <c r="E94" s="14">
        <f t="shared" si="2"/>
        <v>3.0823692003948668</v>
      </c>
      <c r="F94" s="14">
        <f t="shared" si="3"/>
        <v>11.94106090373281</v>
      </c>
      <c r="G94" s="1">
        <v>18734640</v>
      </c>
    </row>
    <row r="95" spans="1:7" x14ac:dyDescent="0.25">
      <c r="A95" t="s">
        <v>62</v>
      </c>
      <c r="B95" s="19">
        <v>3</v>
      </c>
      <c r="C95" s="1">
        <v>34.24</v>
      </c>
      <c r="D95" s="1">
        <v>4</v>
      </c>
      <c r="E95" s="14">
        <f t="shared" si="2"/>
        <v>4.5151577102803744</v>
      </c>
      <c r="F95" s="14">
        <f t="shared" si="3"/>
        <v>8.56</v>
      </c>
      <c r="G95" s="1">
        <v>154599</v>
      </c>
    </row>
    <row r="96" spans="1:7" x14ac:dyDescent="0.25">
      <c r="A96" t="s">
        <v>63</v>
      </c>
      <c r="B96" s="19">
        <v>3</v>
      </c>
      <c r="C96" s="1">
        <v>3.77</v>
      </c>
      <c r="D96" s="1">
        <v>3.75</v>
      </c>
      <c r="E96" s="14">
        <f t="shared" si="2"/>
        <v>7.4031830238726792</v>
      </c>
      <c r="F96" s="14">
        <f t="shared" si="3"/>
        <v>1.0053333333333334</v>
      </c>
      <c r="G96" s="1">
        <v>27910</v>
      </c>
    </row>
    <row r="97" spans="1:7" x14ac:dyDescent="0.25">
      <c r="A97" s="4" t="s">
        <v>64</v>
      </c>
      <c r="B97" s="20">
        <f>SUM(B69:B96)</f>
        <v>916</v>
      </c>
      <c r="C97" s="5">
        <f>SUM(C69:C96)</f>
        <v>30680.560000000001</v>
      </c>
      <c r="D97" s="5">
        <f>SUM(D69:D96)</f>
        <v>2646.32</v>
      </c>
      <c r="E97" s="16">
        <f t="shared" si="2"/>
        <v>2.5932124576604862</v>
      </c>
      <c r="F97" s="16">
        <f t="shared" si="3"/>
        <v>11.593669699809547</v>
      </c>
      <c r="G97" s="5">
        <f>SUM(G69:G96)</f>
        <v>79561210.400000006</v>
      </c>
    </row>
    <row r="98" spans="1:7" x14ac:dyDescent="0.25">
      <c r="A98" s="12" t="s">
        <v>65</v>
      </c>
      <c r="B98" s="19"/>
      <c r="C98" s="1"/>
      <c r="D98" s="1"/>
      <c r="E98" s="14"/>
      <c r="F98" s="14"/>
    </row>
    <row r="99" spans="1:7" x14ac:dyDescent="0.25">
      <c r="A99" t="s">
        <v>66</v>
      </c>
      <c r="B99" s="19">
        <v>4</v>
      </c>
      <c r="C99" s="1">
        <v>25.1</v>
      </c>
      <c r="D99" s="1">
        <v>2.8</v>
      </c>
      <c r="E99" s="14">
        <f t="shared" si="2"/>
        <v>3.2832071713147406</v>
      </c>
      <c r="F99" s="14">
        <f t="shared" si="3"/>
        <v>8.9642857142857153</v>
      </c>
      <c r="G99" s="1">
        <v>82408.5</v>
      </c>
    </row>
    <row r="100" spans="1:7" x14ac:dyDescent="0.25">
      <c r="A100" t="s">
        <v>39</v>
      </c>
      <c r="B100" s="19">
        <v>80</v>
      </c>
      <c r="C100" s="1">
        <v>473</v>
      </c>
      <c r="D100" s="1">
        <v>43</v>
      </c>
      <c r="E100" s="14">
        <f t="shared" si="2"/>
        <v>2.8846511627906977</v>
      </c>
      <c r="F100" s="14">
        <f t="shared" si="3"/>
        <v>11</v>
      </c>
      <c r="G100" s="1">
        <v>1364440</v>
      </c>
    </row>
    <row r="101" spans="1:7" x14ac:dyDescent="0.25">
      <c r="A101" t="s">
        <v>67</v>
      </c>
      <c r="B101" s="19">
        <v>9</v>
      </c>
      <c r="C101" s="1">
        <v>106.1</v>
      </c>
      <c r="D101" s="1">
        <v>8.5</v>
      </c>
      <c r="E101" s="14">
        <f t="shared" si="2"/>
        <v>3.7472384542884076</v>
      </c>
      <c r="F101" s="14">
        <f t="shared" si="3"/>
        <v>12.482352941176471</v>
      </c>
      <c r="G101" s="1">
        <v>397582</v>
      </c>
    </row>
    <row r="102" spans="1:7" x14ac:dyDescent="0.25">
      <c r="A102" t="s">
        <v>41</v>
      </c>
      <c r="B102" s="19">
        <v>72</v>
      </c>
      <c r="C102" s="1">
        <v>3206</v>
      </c>
      <c r="D102" s="1">
        <v>294.7</v>
      </c>
      <c r="E102" s="14">
        <f t="shared" si="2"/>
        <v>1.5340611353711791</v>
      </c>
      <c r="F102" s="14">
        <f t="shared" si="3"/>
        <v>10.878859857482185</v>
      </c>
      <c r="G102" s="1">
        <v>4918200</v>
      </c>
    </row>
    <row r="103" spans="1:7" x14ac:dyDescent="0.25">
      <c r="A103" t="s">
        <v>42</v>
      </c>
      <c r="B103" s="19">
        <v>62</v>
      </c>
      <c r="C103" s="1">
        <v>291</v>
      </c>
      <c r="D103" s="1">
        <v>27.1</v>
      </c>
      <c r="E103" s="14">
        <f t="shared" si="2"/>
        <v>2.5518900343642614</v>
      </c>
      <c r="F103" s="14">
        <f t="shared" si="3"/>
        <v>10.7380073800738</v>
      </c>
      <c r="G103" s="1">
        <v>742600</v>
      </c>
    </row>
    <row r="104" spans="1:7" x14ac:dyDescent="0.25">
      <c r="A104" t="s">
        <v>68</v>
      </c>
      <c r="B104" s="19">
        <v>5</v>
      </c>
      <c r="C104" s="1">
        <v>14.43</v>
      </c>
      <c r="D104" s="1">
        <v>1.27</v>
      </c>
      <c r="E104" s="14">
        <f t="shared" si="2"/>
        <v>2.4750519750519753</v>
      </c>
      <c r="F104" s="14">
        <f t="shared" si="3"/>
        <v>11.362204724409448</v>
      </c>
      <c r="G104" s="1">
        <v>35715</v>
      </c>
    </row>
    <row r="105" spans="1:7" x14ac:dyDescent="0.25">
      <c r="A105" t="s">
        <v>44</v>
      </c>
      <c r="B105" s="19">
        <v>3</v>
      </c>
      <c r="C105" s="1">
        <v>120</v>
      </c>
      <c r="D105" s="1">
        <v>10.8</v>
      </c>
      <c r="E105" s="14">
        <f t="shared" si="2"/>
        <v>2.8208333333333333</v>
      </c>
      <c r="F105" s="14">
        <f t="shared" si="3"/>
        <v>11.111111111111111</v>
      </c>
      <c r="G105" s="1">
        <v>338500</v>
      </c>
    </row>
    <row r="106" spans="1:7" x14ac:dyDescent="0.25">
      <c r="A106" t="s">
        <v>69</v>
      </c>
      <c r="B106" s="19">
        <v>35</v>
      </c>
      <c r="C106" s="1">
        <v>443.86</v>
      </c>
      <c r="D106" s="1">
        <v>29.25</v>
      </c>
      <c r="E106" s="14">
        <f t="shared" si="2"/>
        <v>2.8523768755914025</v>
      </c>
      <c r="F106" s="14">
        <f t="shared" si="3"/>
        <v>15.174700854700856</v>
      </c>
      <c r="G106" s="1">
        <v>1266056</v>
      </c>
    </row>
    <row r="107" spans="1:7" x14ac:dyDescent="0.25">
      <c r="A107" t="s">
        <v>45</v>
      </c>
      <c r="B107" s="19">
        <v>20</v>
      </c>
      <c r="C107" s="1">
        <v>318.7</v>
      </c>
      <c r="D107" s="1">
        <v>63.8</v>
      </c>
      <c r="E107" s="14">
        <f t="shared" si="2"/>
        <v>5.9030906808911201</v>
      </c>
      <c r="F107" s="14">
        <f t="shared" si="3"/>
        <v>4.9952978056426334</v>
      </c>
      <c r="G107" s="1">
        <v>1881315</v>
      </c>
    </row>
    <row r="108" spans="1:7" x14ac:dyDescent="0.25">
      <c r="A108" t="s">
        <v>46</v>
      </c>
      <c r="B108" s="19">
        <v>11</v>
      </c>
      <c r="C108" s="1">
        <v>70.31</v>
      </c>
      <c r="D108" s="1">
        <v>10.61</v>
      </c>
      <c r="E108" s="14">
        <f t="shared" si="2"/>
        <v>7.527663205802873</v>
      </c>
      <c r="F108" s="14">
        <f t="shared" si="3"/>
        <v>6.6267672007540064</v>
      </c>
      <c r="G108" s="1">
        <v>529270</v>
      </c>
    </row>
    <row r="109" spans="1:7" x14ac:dyDescent="0.25">
      <c r="A109" t="s">
        <v>70</v>
      </c>
      <c r="B109" s="19">
        <v>2</v>
      </c>
      <c r="C109" s="1">
        <v>6.3</v>
      </c>
      <c r="D109" s="1">
        <v>1.5</v>
      </c>
      <c r="E109" s="14">
        <f t="shared" si="2"/>
        <v>4.0793650793650791</v>
      </c>
      <c r="F109" s="14">
        <f t="shared" si="3"/>
        <v>4.2</v>
      </c>
      <c r="G109" s="1">
        <v>25700</v>
      </c>
    </row>
    <row r="110" spans="1:7" x14ac:dyDescent="0.25">
      <c r="A110" t="s">
        <v>71</v>
      </c>
      <c r="B110" s="19">
        <v>2</v>
      </c>
      <c r="C110" s="1">
        <v>116.8</v>
      </c>
      <c r="D110" s="1">
        <v>10.199999999999999</v>
      </c>
      <c r="E110" s="14">
        <f t="shared" si="2"/>
        <v>2.5728167808219178</v>
      </c>
      <c r="F110" s="14">
        <f t="shared" si="3"/>
        <v>11.450980392156863</v>
      </c>
      <c r="G110" s="1">
        <v>300505</v>
      </c>
    </row>
    <row r="111" spans="1:7" x14ac:dyDescent="0.25">
      <c r="A111" t="s">
        <v>47</v>
      </c>
      <c r="B111" s="19">
        <v>49</v>
      </c>
      <c r="C111" s="1">
        <v>581</v>
      </c>
      <c r="D111" s="1">
        <v>40</v>
      </c>
      <c r="E111" s="14">
        <f t="shared" si="2"/>
        <v>2.4703614457831327</v>
      </c>
      <c r="F111" s="14">
        <f t="shared" si="3"/>
        <v>14.525</v>
      </c>
      <c r="G111" s="1">
        <v>1435280</v>
      </c>
    </row>
    <row r="112" spans="1:7" x14ac:dyDescent="0.25">
      <c r="A112" t="s">
        <v>34</v>
      </c>
      <c r="B112" s="19">
        <v>2</v>
      </c>
      <c r="C112" s="1">
        <v>39.299999999999997</v>
      </c>
      <c r="D112" s="1">
        <v>3</v>
      </c>
      <c r="E112" s="14">
        <f t="shared" si="2"/>
        <v>3.9946564885496185</v>
      </c>
      <c r="F112" s="14">
        <f t="shared" si="3"/>
        <v>13.1</v>
      </c>
      <c r="G112" s="1">
        <v>156990</v>
      </c>
    </row>
    <row r="113" spans="1:7" x14ac:dyDescent="0.25">
      <c r="A113" t="s">
        <v>35</v>
      </c>
      <c r="B113" s="19">
        <v>62</v>
      </c>
      <c r="C113" s="1">
        <v>431</v>
      </c>
      <c r="D113" s="1">
        <v>45</v>
      </c>
      <c r="E113" s="14">
        <f t="shared" si="2"/>
        <v>1.2501160092807424</v>
      </c>
      <c r="F113" s="14">
        <f t="shared" si="3"/>
        <v>9.5777777777777775</v>
      </c>
      <c r="G113" s="1">
        <v>538800</v>
      </c>
    </row>
    <row r="114" spans="1:7" x14ac:dyDescent="0.25">
      <c r="A114" t="s">
        <v>72</v>
      </c>
      <c r="B114" s="19">
        <v>179</v>
      </c>
      <c r="C114" s="1">
        <v>8904.1</v>
      </c>
      <c r="D114" s="1">
        <v>1620.3</v>
      </c>
      <c r="E114" s="14">
        <f t="shared" si="2"/>
        <v>2.226198043597893</v>
      </c>
      <c r="F114" s="14">
        <f t="shared" si="3"/>
        <v>5.4953403690674572</v>
      </c>
      <c r="G114" s="1">
        <v>19822290</v>
      </c>
    </row>
    <row r="115" spans="1:7" x14ac:dyDescent="0.25">
      <c r="A115" t="s">
        <v>12</v>
      </c>
      <c r="B115" s="19">
        <v>20</v>
      </c>
      <c r="C115" s="1">
        <v>603.29999999999995</v>
      </c>
      <c r="D115" s="1">
        <v>87.07</v>
      </c>
      <c r="E115" s="14">
        <f t="shared" si="2"/>
        <v>3.7922012265871046</v>
      </c>
      <c r="F115" s="14">
        <f t="shared" si="3"/>
        <v>6.9289077753531645</v>
      </c>
      <c r="G115" s="1">
        <v>2287835</v>
      </c>
    </row>
    <row r="116" spans="1:7" x14ac:dyDescent="0.25">
      <c r="A116" t="s">
        <v>73</v>
      </c>
      <c r="B116" s="19">
        <v>4</v>
      </c>
      <c r="C116" s="1">
        <v>26.3</v>
      </c>
      <c r="D116" s="1">
        <v>2.63</v>
      </c>
      <c r="E116" s="14">
        <f t="shared" si="2"/>
        <v>2.9163498098859315</v>
      </c>
      <c r="F116" s="14">
        <f t="shared" si="3"/>
        <v>10</v>
      </c>
      <c r="G116" s="1">
        <v>76700</v>
      </c>
    </row>
    <row r="117" spans="1:7" x14ac:dyDescent="0.25">
      <c r="A117" t="s">
        <v>48</v>
      </c>
      <c r="B117" s="19">
        <v>4</v>
      </c>
      <c r="C117" s="1">
        <v>17.78</v>
      </c>
      <c r="D117" s="1">
        <v>2.25</v>
      </c>
      <c r="E117" s="14">
        <f t="shared" si="2"/>
        <v>4.1212598425196845</v>
      </c>
      <c r="F117" s="14">
        <f t="shared" si="3"/>
        <v>7.9022222222222229</v>
      </c>
      <c r="G117" s="1">
        <v>73276</v>
      </c>
    </row>
    <row r="118" spans="1:7" x14ac:dyDescent="0.25">
      <c r="A118" t="s">
        <v>49</v>
      </c>
      <c r="B118" s="19">
        <v>60</v>
      </c>
      <c r="C118" s="1">
        <v>1453</v>
      </c>
      <c r="D118" s="1">
        <v>134</v>
      </c>
      <c r="E118" s="14">
        <f t="shared" si="2"/>
        <v>2.8730832759807297</v>
      </c>
      <c r="F118" s="14">
        <f t="shared" si="3"/>
        <v>10.843283582089553</v>
      </c>
      <c r="G118" s="1">
        <v>4174590</v>
      </c>
    </row>
    <row r="119" spans="1:7" x14ac:dyDescent="0.25">
      <c r="A119" t="s">
        <v>50</v>
      </c>
      <c r="B119" s="19">
        <v>42</v>
      </c>
      <c r="C119" s="1">
        <v>294</v>
      </c>
      <c r="D119" s="1">
        <v>34</v>
      </c>
      <c r="E119" s="14">
        <f t="shared" si="2"/>
        <v>2.5387755102040814</v>
      </c>
      <c r="F119" s="14">
        <f t="shared" si="3"/>
        <v>8.6470588235294112</v>
      </c>
      <c r="G119" s="1">
        <v>746400</v>
      </c>
    </row>
    <row r="120" spans="1:7" x14ac:dyDescent="0.25">
      <c r="A120" t="s">
        <v>74</v>
      </c>
      <c r="B120" s="19">
        <v>19</v>
      </c>
      <c r="C120" s="1">
        <v>190.09</v>
      </c>
      <c r="D120" s="1">
        <v>13.99</v>
      </c>
      <c r="E120" s="14">
        <f t="shared" si="2"/>
        <v>4.2390183597243416</v>
      </c>
      <c r="F120" s="14">
        <f t="shared" si="3"/>
        <v>13.587562544674768</v>
      </c>
      <c r="G120" s="1">
        <v>805795</v>
      </c>
    </row>
    <row r="121" spans="1:7" x14ac:dyDescent="0.25">
      <c r="A121" t="s">
        <v>51</v>
      </c>
      <c r="B121" s="19">
        <v>12</v>
      </c>
      <c r="C121" s="1">
        <v>348.45</v>
      </c>
      <c r="D121" s="1">
        <v>60.8</v>
      </c>
      <c r="E121" s="14">
        <f t="shared" si="2"/>
        <v>4.3671617161716174</v>
      </c>
      <c r="F121" s="14">
        <f t="shared" si="3"/>
        <v>5.7310855263157894</v>
      </c>
      <c r="G121" s="1">
        <v>1521737.5</v>
      </c>
    </row>
    <row r="122" spans="1:7" x14ac:dyDescent="0.25">
      <c r="A122" t="s">
        <v>52</v>
      </c>
      <c r="B122" s="19">
        <v>34</v>
      </c>
      <c r="C122" s="1">
        <v>404.74</v>
      </c>
      <c r="D122" s="1">
        <v>79.5</v>
      </c>
      <c r="E122" s="14">
        <f t="shared" si="2"/>
        <v>3.6907026733211441</v>
      </c>
      <c r="F122" s="14">
        <f t="shared" si="3"/>
        <v>5.091069182389937</v>
      </c>
      <c r="G122" s="1">
        <v>1493775</v>
      </c>
    </row>
    <row r="123" spans="1:7" x14ac:dyDescent="0.25">
      <c r="A123" t="s">
        <v>53</v>
      </c>
      <c r="B123" s="19">
        <v>4</v>
      </c>
      <c r="C123" s="1">
        <v>69.7</v>
      </c>
      <c r="D123" s="1">
        <v>5</v>
      </c>
      <c r="E123" s="14">
        <f t="shared" si="2"/>
        <v>3.6587517934002869</v>
      </c>
      <c r="F123" s="14">
        <f t="shared" si="3"/>
        <v>13.940000000000001</v>
      </c>
      <c r="G123" s="1">
        <v>255015</v>
      </c>
    </row>
    <row r="124" spans="1:7" x14ac:dyDescent="0.25">
      <c r="A124" t="s">
        <v>54</v>
      </c>
      <c r="B124" s="19">
        <v>24</v>
      </c>
      <c r="C124" s="1">
        <v>120.71</v>
      </c>
      <c r="D124" s="1">
        <v>8.35</v>
      </c>
      <c r="E124" s="14">
        <f t="shared" si="2"/>
        <v>1.0238240410902162</v>
      </c>
      <c r="F124" s="14">
        <f t="shared" si="3"/>
        <v>14.4562874251497</v>
      </c>
      <c r="G124" s="1">
        <v>123585.8</v>
      </c>
    </row>
    <row r="125" spans="1:7" x14ac:dyDescent="0.25">
      <c r="A125" t="s">
        <v>22</v>
      </c>
      <c r="B125" s="19">
        <v>83</v>
      </c>
      <c r="C125" s="1">
        <v>798</v>
      </c>
      <c r="D125" s="1">
        <v>83</v>
      </c>
      <c r="E125" s="14">
        <f t="shared" si="2"/>
        <v>2.4461152882205517</v>
      </c>
      <c r="F125" s="14">
        <f t="shared" si="3"/>
        <v>9.6144578313253017</v>
      </c>
      <c r="G125" s="1">
        <v>1952000</v>
      </c>
    </row>
    <row r="126" spans="1:7" x14ac:dyDescent="0.25">
      <c r="A126" t="s">
        <v>55</v>
      </c>
      <c r="B126" s="19">
        <v>14</v>
      </c>
      <c r="C126" s="1">
        <v>505.1</v>
      </c>
      <c r="D126" s="1">
        <v>109</v>
      </c>
      <c r="E126" s="14">
        <f t="shared" si="2"/>
        <v>4.485478123143932</v>
      </c>
      <c r="F126" s="14">
        <f t="shared" si="3"/>
        <v>4.6339449541284408</v>
      </c>
      <c r="G126" s="1">
        <v>2265615</v>
      </c>
    </row>
    <row r="127" spans="1:7" x14ac:dyDescent="0.25">
      <c r="A127" t="s">
        <v>56</v>
      </c>
      <c r="B127" s="19">
        <v>100</v>
      </c>
      <c r="C127" s="1">
        <v>2284</v>
      </c>
      <c r="D127" s="1">
        <v>297.8</v>
      </c>
      <c r="E127" s="14">
        <f t="shared" si="2"/>
        <v>1.7399693520140107</v>
      </c>
      <c r="F127" s="14">
        <f t="shared" si="3"/>
        <v>7.6695768972464737</v>
      </c>
      <c r="G127" s="1">
        <v>3974090</v>
      </c>
    </row>
    <row r="128" spans="1:7" x14ac:dyDescent="0.25">
      <c r="A128" t="s">
        <v>57</v>
      </c>
      <c r="B128" s="19">
        <v>12</v>
      </c>
      <c r="C128" s="1">
        <v>3168</v>
      </c>
      <c r="D128" s="1">
        <v>288</v>
      </c>
      <c r="E128" s="14">
        <f t="shared" si="2"/>
        <v>2.7929499999999998</v>
      </c>
      <c r="F128" s="14">
        <f t="shared" si="3"/>
        <v>11</v>
      </c>
      <c r="G128" s="1">
        <v>8848065.5999999996</v>
      </c>
    </row>
    <row r="129" spans="1:7" x14ac:dyDescent="0.25">
      <c r="A129" t="s">
        <v>58</v>
      </c>
      <c r="B129" s="19">
        <v>11</v>
      </c>
      <c r="C129" s="1">
        <v>47.01</v>
      </c>
      <c r="D129" s="1">
        <v>5.5</v>
      </c>
      <c r="E129" s="14">
        <f t="shared" si="2"/>
        <v>4.1820017017655822</v>
      </c>
      <c r="F129" s="14">
        <f t="shared" si="3"/>
        <v>8.5472727272727269</v>
      </c>
      <c r="G129" s="1">
        <v>196595.9</v>
      </c>
    </row>
    <row r="130" spans="1:7" x14ac:dyDescent="0.25">
      <c r="A130" t="s">
        <v>75</v>
      </c>
      <c r="B130" s="19">
        <v>14</v>
      </c>
      <c r="C130" s="1">
        <v>153</v>
      </c>
      <c r="D130" s="1">
        <v>12</v>
      </c>
      <c r="E130" s="14">
        <f t="shared" si="2"/>
        <v>2.3401307189542484</v>
      </c>
      <c r="F130" s="14">
        <f t="shared" si="3"/>
        <v>12.75</v>
      </c>
      <c r="G130" s="1">
        <v>358040</v>
      </c>
    </row>
    <row r="131" spans="1:7" x14ac:dyDescent="0.25">
      <c r="A131" t="s">
        <v>76</v>
      </c>
      <c r="B131" s="19">
        <v>2</v>
      </c>
      <c r="C131" s="1">
        <v>18.899999999999999</v>
      </c>
      <c r="D131" s="1">
        <v>2.5</v>
      </c>
      <c r="E131" s="14">
        <f t="shared" si="2"/>
        <v>3.7761904761904765</v>
      </c>
      <c r="F131" s="14">
        <f t="shared" si="3"/>
        <v>7.56</v>
      </c>
      <c r="G131" s="1">
        <v>71370</v>
      </c>
    </row>
    <row r="132" spans="1:7" x14ac:dyDescent="0.25">
      <c r="A132" t="s">
        <v>27</v>
      </c>
      <c r="B132" s="19">
        <v>110</v>
      </c>
      <c r="C132" s="1">
        <v>875</v>
      </c>
      <c r="D132" s="1">
        <v>183</v>
      </c>
      <c r="E132" s="14">
        <f t="shared" si="2"/>
        <v>1.7097142857142857</v>
      </c>
      <c r="F132" s="14">
        <f t="shared" si="3"/>
        <v>4.7814207650273222</v>
      </c>
      <c r="G132" s="1">
        <v>1496000</v>
      </c>
    </row>
    <row r="133" spans="1:7" x14ac:dyDescent="0.25">
      <c r="A133" t="s">
        <v>59</v>
      </c>
      <c r="B133" s="19">
        <v>45</v>
      </c>
      <c r="C133" s="1">
        <v>1020</v>
      </c>
      <c r="D133" s="1">
        <v>160</v>
      </c>
      <c r="E133" s="14">
        <f t="shared" si="2"/>
        <v>3.4490196078431374</v>
      </c>
      <c r="F133" s="14">
        <f t="shared" si="3"/>
        <v>6.375</v>
      </c>
      <c r="G133" s="1">
        <v>3518000</v>
      </c>
    </row>
    <row r="134" spans="1:7" x14ac:dyDescent="0.25">
      <c r="A134" t="s">
        <v>60</v>
      </c>
      <c r="B134" s="19">
        <v>115</v>
      </c>
      <c r="C134" s="1">
        <v>2700</v>
      </c>
      <c r="D134" s="1">
        <v>270</v>
      </c>
      <c r="E134" s="14">
        <f t="shared" si="2"/>
        <v>1.9224444444444444</v>
      </c>
      <c r="F134" s="14">
        <f t="shared" si="3"/>
        <v>10</v>
      </c>
      <c r="G134" s="1">
        <v>5190600</v>
      </c>
    </row>
    <row r="135" spans="1:7" x14ac:dyDescent="0.25">
      <c r="A135" t="s">
        <v>61</v>
      </c>
      <c r="B135" s="19">
        <v>52</v>
      </c>
      <c r="C135" s="1">
        <v>2962</v>
      </c>
      <c r="D135" s="1">
        <v>248.5</v>
      </c>
      <c r="E135" s="14">
        <f t="shared" si="2"/>
        <v>3.0157663740715734</v>
      </c>
      <c r="F135" s="14">
        <f t="shared" si="3"/>
        <v>11.919517102615695</v>
      </c>
      <c r="G135" s="1">
        <v>8932700</v>
      </c>
    </row>
    <row r="136" spans="1:7" x14ac:dyDescent="0.25">
      <c r="A136" t="s">
        <v>63</v>
      </c>
      <c r="B136" s="19">
        <v>5</v>
      </c>
      <c r="C136" s="1">
        <v>2.68</v>
      </c>
      <c r="D136" s="1">
        <v>2.2200000000000002</v>
      </c>
      <c r="E136" s="14">
        <f t="shared" si="2"/>
        <v>7.8955223880597014</v>
      </c>
      <c r="F136" s="14">
        <f t="shared" si="3"/>
        <v>1.2072072072072071</v>
      </c>
      <c r="G136" s="1">
        <v>21160</v>
      </c>
    </row>
    <row r="137" spans="1:7" x14ac:dyDescent="0.25">
      <c r="A137" s="4" t="s">
        <v>77</v>
      </c>
      <c r="B137" s="20">
        <f>SUM(B99:B136)</f>
        <v>1383</v>
      </c>
      <c r="C137" s="5">
        <f>SUM(C99:C136)</f>
        <v>33208.76</v>
      </c>
      <c r="D137" s="5">
        <f>SUM(D99:D136)</f>
        <v>4300.9400000000005</v>
      </c>
      <c r="E137" s="16">
        <f t="shared" ref="E137:E200" si="4">(G137/C137)/1000</f>
        <v>2.475810518068124</v>
      </c>
      <c r="F137" s="16">
        <f t="shared" ref="F137:F200" si="5">C137/D137</f>
        <v>7.7212795342413516</v>
      </c>
      <c r="G137" s="5">
        <f>SUM(G99:G136)</f>
        <v>82218597.299999997</v>
      </c>
    </row>
    <row r="138" spans="1:7" x14ac:dyDescent="0.25">
      <c r="A138" s="12" t="s">
        <v>120</v>
      </c>
      <c r="B138" s="19"/>
      <c r="C138" s="1"/>
      <c r="D138" s="1"/>
      <c r="E138" s="14"/>
      <c r="F138" s="14"/>
    </row>
    <row r="139" spans="1:7" x14ac:dyDescent="0.25">
      <c r="A139" t="s">
        <v>44</v>
      </c>
      <c r="B139" s="19">
        <v>1</v>
      </c>
      <c r="C139" s="1">
        <v>320</v>
      </c>
      <c r="D139" s="1">
        <v>20</v>
      </c>
      <c r="E139" s="14">
        <f t="shared" si="4"/>
        <v>4.125</v>
      </c>
      <c r="F139" s="14">
        <f t="shared" si="5"/>
        <v>16</v>
      </c>
      <c r="G139" s="1">
        <v>1320000</v>
      </c>
    </row>
    <row r="140" spans="1:7" x14ac:dyDescent="0.25">
      <c r="A140" t="s">
        <v>69</v>
      </c>
      <c r="B140" s="19">
        <v>12</v>
      </c>
      <c r="C140" s="1">
        <v>446</v>
      </c>
      <c r="D140" s="1">
        <v>17</v>
      </c>
      <c r="E140" s="14">
        <f t="shared" si="4"/>
        <v>4.2042600896860982</v>
      </c>
      <c r="F140" s="14">
        <f t="shared" si="5"/>
        <v>26.235294117647058</v>
      </c>
      <c r="G140" s="1">
        <v>1875100</v>
      </c>
    </row>
    <row r="141" spans="1:7" x14ac:dyDescent="0.25">
      <c r="A141" t="s">
        <v>101</v>
      </c>
      <c r="B141" s="19">
        <v>1</v>
      </c>
      <c r="C141" s="1">
        <v>20</v>
      </c>
      <c r="D141" s="1">
        <v>2</v>
      </c>
      <c r="E141" s="14">
        <f t="shared" si="4"/>
        <v>3</v>
      </c>
      <c r="F141" s="14">
        <f t="shared" si="5"/>
        <v>10</v>
      </c>
      <c r="G141" s="1">
        <v>60000</v>
      </c>
    </row>
    <row r="142" spans="1:7" x14ac:dyDescent="0.25">
      <c r="A142" t="s">
        <v>72</v>
      </c>
      <c r="B142" s="19">
        <v>9</v>
      </c>
      <c r="C142" s="1">
        <v>20.6</v>
      </c>
      <c r="D142" s="1">
        <v>8.1999999999999993</v>
      </c>
      <c r="E142" s="14">
        <f t="shared" si="4"/>
        <v>1.4592233009708737</v>
      </c>
      <c r="F142" s="14">
        <f t="shared" si="5"/>
        <v>2.51219512195122</v>
      </c>
      <c r="G142" s="1">
        <v>30060</v>
      </c>
    </row>
    <row r="143" spans="1:7" x14ac:dyDescent="0.25">
      <c r="A143" t="s">
        <v>49</v>
      </c>
      <c r="B143" s="19">
        <v>44</v>
      </c>
      <c r="C143" s="1">
        <v>855</v>
      </c>
      <c r="D143" s="1">
        <v>43</v>
      </c>
      <c r="E143" s="14">
        <f t="shared" si="4"/>
        <v>4.8959064327485384</v>
      </c>
      <c r="F143" s="14">
        <f t="shared" si="5"/>
        <v>19.88372093023256</v>
      </c>
      <c r="G143" s="1">
        <v>4186000</v>
      </c>
    </row>
    <row r="144" spans="1:7" x14ac:dyDescent="0.25">
      <c r="A144" t="s">
        <v>19</v>
      </c>
      <c r="B144" s="19">
        <v>1</v>
      </c>
      <c r="C144" s="1">
        <v>0.6</v>
      </c>
      <c r="D144" s="1">
        <v>0.75</v>
      </c>
      <c r="E144" s="14">
        <f t="shared" si="4"/>
        <v>6.666666666666667</v>
      </c>
      <c r="F144" s="14">
        <f t="shared" si="5"/>
        <v>0.79999999999999993</v>
      </c>
      <c r="G144" s="1">
        <v>4000</v>
      </c>
    </row>
    <row r="145" spans="1:7" x14ac:dyDescent="0.25">
      <c r="A145" t="s">
        <v>56</v>
      </c>
      <c r="B145" s="19">
        <v>57</v>
      </c>
      <c r="C145" s="1">
        <v>655</v>
      </c>
      <c r="D145" s="1">
        <v>39.5</v>
      </c>
      <c r="E145" s="14">
        <f t="shared" si="4"/>
        <v>2.3608396946564887</v>
      </c>
      <c r="F145" s="14">
        <f t="shared" si="5"/>
        <v>16.582278481012658</v>
      </c>
      <c r="G145" s="1">
        <v>1546350</v>
      </c>
    </row>
    <row r="146" spans="1:7" x14ac:dyDescent="0.25">
      <c r="A146" t="s">
        <v>58</v>
      </c>
      <c r="B146" s="19">
        <v>9</v>
      </c>
      <c r="C146" s="1">
        <v>30.61</v>
      </c>
      <c r="D146" s="1">
        <v>4.7</v>
      </c>
      <c r="E146" s="14">
        <f t="shared" si="4"/>
        <v>3.0257007513884351</v>
      </c>
      <c r="F146" s="14">
        <f t="shared" si="5"/>
        <v>6.512765957446808</v>
      </c>
      <c r="G146" s="1">
        <v>92616.7</v>
      </c>
    </row>
    <row r="147" spans="1:7" x14ac:dyDescent="0.25">
      <c r="A147" t="s">
        <v>75</v>
      </c>
      <c r="B147" s="19">
        <v>6</v>
      </c>
      <c r="C147" s="1">
        <v>4230</v>
      </c>
      <c r="D147" s="1">
        <v>141</v>
      </c>
      <c r="E147" s="14">
        <f t="shared" si="4"/>
        <v>1.5340425531914894</v>
      </c>
      <c r="F147" s="14">
        <f t="shared" si="5"/>
        <v>30</v>
      </c>
      <c r="G147" s="1">
        <v>6489000</v>
      </c>
    </row>
    <row r="148" spans="1:7" x14ac:dyDescent="0.25">
      <c r="A148" t="s">
        <v>60</v>
      </c>
      <c r="B148" s="19">
        <v>230</v>
      </c>
      <c r="C148" s="1">
        <v>8630</v>
      </c>
      <c r="D148" s="1">
        <v>385</v>
      </c>
      <c r="E148" s="14">
        <f t="shared" si="4"/>
        <v>3.9359907300115875</v>
      </c>
      <c r="F148" s="14">
        <f t="shared" si="5"/>
        <v>22.415584415584416</v>
      </c>
      <c r="G148" s="1">
        <v>33967600</v>
      </c>
    </row>
    <row r="149" spans="1:7" x14ac:dyDescent="0.25">
      <c r="A149" t="s">
        <v>61</v>
      </c>
      <c r="B149" s="19">
        <v>11</v>
      </c>
      <c r="C149" s="1">
        <v>390</v>
      </c>
      <c r="D149" s="1">
        <v>19.100000000000001</v>
      </c>
      <c r="E149" s="14">
        <f t="shared" si="4"/>
        <v>2.4858974358974359</v>
      </c>
      <c r="F149" s="14">
        <f t="shared" si="5"/>
        <v>20.418848167539267</v>
      </c>
      <c r="G149" s="1">
        <v>969500</v>
      </c>
    </row>
    <row r="150" spans="1:7" x14ac:dyDescent="0.25">
      <c r="A150" t="s">
        <v>30</v>
      </c>
      <c r="B150" s="19">
        <v>2</v>
      </c>
      <c r="C150" s="1">
        <v>11.5</v>
      </c>
      <c r="D150" s="1">
        <v>0.8</v>
      </c>
      <c r="E150" s="14">
        <f t="shared" si="4"/>
        <v>1.8956521739130434</v>
      </c>
      <c r="F150" s="14">
        <f t="shared" si="5"/>
        <v>14.375</v>
      </c>
      <c r="G150" s="1">
        <v>21800</v>
      </c>
    </row>
    <row r="151" spans="1:7" x14ac:dyDescent="0.25">
      <c r="A151" t="s">
        <v>82</v>
      </c>
      <c r="B151" s="19">
        <v>4</v>
      </c>
      <c r="C151" s="1">
        <v>107</v>
      </c>
      <c r="D151" s="1">
        <v>6.69</v>
      </c>
      <c r="E151" s="14">
        <f t="shared" si="4"/>
        <v>3.55607476635514</v>
      </c>
      <c r="F151" s="14">
        <f t="shared" si="5"/>
        <v>15.994020926756352</v>
      </c>
      <c r="G151" s="1">
        <v>380500</v>
      </c>
    </row>
    <row r="152" spans="1:7" x14ac:dyDescent="0.25">
      <c r="A152" s="4" t="s">
        <v>121</v>
      </c>
      <c r="B152" s="20">
        <f>SUM(B139:B151)</f>
        <v>387</v>
      </c>
      <c r="C152" s="5">
        <f>SUM(C139:C151)</f>
        <v>15716.31</v>
      </c>
      <c r="D152" s="5">
        <f>SUM(D139:D151)</f>
        <v>687.74</v>
      </c>
      <c r="E152" s="16">
        <f t="shared" si="4"/>
        <v>3.241379605009064</v>
      </c>
      <c r="F152" s="16">
        <f t="shared" si="5"/>
        <v>22.852109808939424</v>
      </c>
      <c r="G152" s="5">
        <f>SUM(G139:G151)</f>
        <v>50942526.700000003</v>
      </c>
    </row>
    <row r="153" spans="1:7" x14ac:dyDescent="0.25">
      <c r="A153" s="12" t="s">
        <v>122</v>
      </c>
      <c r="B153" s="19"/>
      <c r="C153" s="1"/>
      <c r="D153" s="1"/>
      <c r="E153" s="14"/>
      <c r="F153" s="14"/>
    </row>
    <row r="154" spans="1:7" x14ac:dyDescent="0.25">
      <c r="A154" t="s">
        <v>94</v>
      </c>
      <c r="B154" s="19">
        <v>10</v>
      </c>
      <c r="C154" s="1">
        <v>837</v>
      </c>
      <c r="D154" s="1">
        <v>40</v>
      </c>
      <c r="E154" s="14">
        <f t="shared" si="4"/>
        <v>0.89689366786140978</v>
      </c>
      <c r="F154" s="14">
        <f t="shared" si="5"/>
        <v>20.925000000000001</v>
      </c>
      <c r="G154" s="1">
        <v>750700</v>
      </c>
    </row>
    <row r="155" spans="1:7" x14ac:dyDescent="0.25">
      <c r="A155" t="s">
        <v>66</v>
      </c>
      <c r="B155" s="19">
        <v>2</v>
      </c>
      <c r="C155" s="1">
        <v>11</v>
      </c>
      <c r="D155" s="1">
        <v>0.7</v>
      </c>
      <c r="E155" s="14">
        <f t="shared" si="4"/>
        <v>3.5872727272727274</v>
      </c>
      <c r="F155" s="14">
        <f t="shared" si="5"/>
        <v>15.714285714285715</v>
      </c>
      <c r="G155" s="1">
        <v>39460</v>
      </c>
    </row>
    <row r="156" spans="1:7" x14ac:dyDescent="0.25">
      <c r="A156" t="s">
        <v>67</v>
      </c>
      <c r="B156" s="19">
        <v>3</v>
      </c>
      <c r="C156" s="1">
        <v>50.55</v>
      </c>
      <c r="D156" s="1">
        <v>2.5</v>
      </c>
      <c r="E156" s="14">
        <f t="shared" si="4"/>
        <v>2.6362017804154303</v>
      </c>
      <c r="F156" s="14">
        <f t="shared" si="5"/>
        <v>20.22</v>
      </c>
      <c r="G156" s="1">
        <v>133260</v>
      </c>
    </row>
    <row r="157" spans="1:7" x14ac:dyDescent="0.25">
      <c r="A157" t="s">
        <v>41</v>
      </c>
      <c r="B157" s="19">
        <v>12</v>
      </c>
      <c r="C157" s="1">
        <v>1432</v>
      </c>
      <c r="D157" s="1">
        <v>106.4</v>
      </c>
      <c r="E157" s="14">
        <f t="shared" si="4"/>
        <v>0.8520949720670391</v>
      </c>
      <c r="F157" s="14">
        <f t="shared" si="5"/>
        <v>13.458646616541353</v>
      </c>
      <c r="G157" s="1">
        <v>1220200</v>
      </c>
    </row>
    <row r="158" spans="1:7" x14ac:dyDescent="0.25">
      <c r="A158" t="s">
        <v>3</v>
      </c>
      <c r="B158" s="19">
        <v>4</v>
      </c>
      <c r="C158" s="1">
        <v>227</v>
      </c>
      <c r="D158" s="1">
        <v>13</v>
      </c>
      <c r="E158" s="14">
        <f t="shared" si="4"/>
        <v>4.2090308370044047</v>
      </c>
      <c r="F158" s="14">
        <f t="shared" si="5"/>
        <v>17.46153846153846</v>
      </c>
      <c r="G158" s="1">
        <v>955450</v>
      </c>
    </row>
    <row r="159" spans="1:7" x14ac:dyDescent="0.25">
      <c r="A159" t="s">
        <v>42</v>
      </c>
      <c r="B159" s="19">
        <v>52</v>
      </c>
      <c r="C159" s="1">
        <v>218</v>
      </c>
      <c r="D159" s="1">
        <v>20</v>
      </c>
      <c r="E159" s="14">
        <f t="shared" si="4"/>
        <v>1.7706422018348624</v>
      </c>
      <c r="F159" s="14">
        <f t="shared" si="5"/>
        <v>10.9</v>
      </c>
      <c r="G159" s="1">
        <v>386000</v>
      </c>
    </row>
    <row r="160" spans="1:7" x14ac:dyDescent="0.25">
      <c r="A160" t="s">
        <v>95</v>
      </c>
      <c r="B160" s="19">
        <v>3</v>
      </c>
      <c r="C160" s="1">
        <v>37</v>
      </c>
      <c r="D160" s="1">
        <v>3.5</v>
      </c>
      <c r="E160" s="14">
        <f t="shared" si="4"/>
        <v>1.547972972972973</v>
      </c>
      <c r="F160" s="14">
        <f t="shared" si="5"/>
        <v>10.571428571428571</v>
      </c>
      <c r="G160" s="1">
        <v>57275</v>
      </c>
    </row>
    <row r="161" spans="1:7" x14ac:dyDescent="0.25">
      <c r="A161" t="s">
        <v>45</v>
      </c>
      <c r="B161" s="19">
        <v>1</v>
      </c>
      <c r="C161" s="1">
        <v>4.8499999999999996</v>
      </c>
      <c r="D161" s="1">
        <v>1.22</v>
      </c>
      <c r="E161" s="14">
        <f t="shared" si="4"/>
        <v>2.8212371134020624</v>
      </c>
      <c r="F161" s="14">
        <f t="shared" si="5"/>
        <v>3.9754098360655736</v>
      </c>
      <c r="G161" s="1">
        <v>13683</v>
      </c>
    </row>
    <row r="162" spans="1:7" x14ac:dyDescent="0.25">
      <c r="A162" t="s">
        <v>6</v>
      </c>
      <c r="B162" s="19">
        <v>23</v>
      </c>
      <c r="C162" s="1">
        <v>129.80000000000001</v>
      </c>
      <c r="D162" s="1">
        <v>15.57</v>
      </c>
      <c r="E162" s="14">
        <f t="shared" si="4"/>
        <v>3.0892449922958396</v>
      </c>
      <c r="F162" s="14">
        <f t="shared" si="5"/>
        <v>8.3365446371226728</v>
      </c>
      <c r="G162" s="1">
        <v>400984</v>
      </c>
    </row>
    <row r="163" spans="1:7" x14ac:dyDescent="0.25">
      <c r="A163" t="s">
        <v>7</v>
      </c>
      <c r="B163" s="19">
        <v>22</v>
      </c>
      <c r="C163" s="1">
        <v>59</v>
      </c>
      <c r="D163" s="1">
        <v>30</v>
      </c>
      <c r="E163" s="14">
        <f t="shared" si="4"/>
        <v>2.2737288135593223</v>
      </c>
      <c r="F163" s="14">
        <f t="shared" si="5"/>
        <v>1.9666666666666666</v>
      </c>
      <c r="G163" s="1">
        <v>134150</v>
      </c>
    </row>
    <row r="164" spans="1:7" x14ac:dyDescent="0.25">
      <c r="A164" t="s">
        <v>8</v>
      </c>
      <c r="B164" s="19">
        <v>30</v>
      </c>
      <c r="C164" s="1">
        <v>2900</v>
      </c>
      <c r="D164" s="1">
        <v>110</v>
      </c>
      <c r="E164" s="14">
        <f t="shared" si="4"/>
        <v>3.2586206896551726</v>
      </c>
      <c r="F164" s="14">
        <f t="shared" si="5"/>
        <v>26.363636363636363</v>
      </c>
      <c r="G164" s="1">
        <v>9450000</v>
      </c>
    </row>
    <row r="165" spans="1:7" x14ac:dyDescent="0.25">
      <c r="A165" t="s">
        <v>9</v>
      </c>
      <c r="B165" s="19">
        <v>8</v>
      </c>
      <c r="C165" s="1">
        <v>251.8</v>
      </c>
      <c r="D165" s="1">
        <v>12</v>
      </c>
      <c r="E165" s="14">
        <f t="shared" si="4"/>
        <v>1.3632486100079426</v>
      </c>
      <c r="F165" s="14">
        <f t="shared" si="5"/>
        <v>20.983333333333334</v>
      </c>
      <c r="G165" s="1">
        <v>343266</v>
      </c>
    </row>
    <row r="166" spans="1:7" x14ac:dyDescent="0.25">
      <c r="A166" t="s">
        <v>10</v>
      </c>
      <c r="B166" s="19">
        <v>5</v>
      </c>
      <c r="C166" s="1">
        <v>80</v>
      </c>
      <c r="D166" s="1">
        <v>4.8</v>
      </c>
      <c r="E166" s="14">
        <f t="shared" si="4"/>
        <v>1.9275</v>
      </c>
      <c r="F166" s="14">
        <f t="shared" si="5"/>
        <v>16.666666666666668</v>
      </c>
      <c r="G166" s="1">
        <v>154200</v>
      </c>
    </row>
    <row r="167" spans="1:7" x14ac:dyDescent="0.25">
      <c r="A167" t="s">
        <v>71</v>
      </c>
      <c r="B167" s="19">
        <v>5</v>
      </c>
      <c r="C167" s="1">
        <v>122.08</v>
      </c>
      <c r="D167" s="1">
        <v>8</v>
      </c>
      <c r="E167" s="14">
        <f t="shared" si="4"/>
        <v>1.494413499344692</v>
      </c>
      <c r="F167" s="14">
        <f t="shared" si="5"/>
        <v>15.26</v>
      </c>
      <c r="G167" s="1">
        <v>182438</v>
      </c>
    </row>
    <row r="168" spans="1:7" x14ac:dyDescent="0.25">
      <c r="A168" t="s">
        <v>47</v>
      </c>
      <c r="B168" s="19">
        <v>38</v>
      </c>
      <c r="C168" s="1">
        <v>575</v>
      </c>
      <c r="D168" s="1">
        <v>55</v>
      </c>
      <c r="E168" s="14">
        <f t="shared" si="4"/>
        <v>2.1145913043478264</v>
      </c>
      <c r="F168" s="14">
        <f t="shared" si="5"/>
        <v>10.454545454545455</v>
      </c>
      <c r="G168" s="1">
        <v>1215890</v>
      </c>
    </row>
    <row r="169" spans="1:7" x14ac:dyDescent="0.25">
      <c r="A169" t="s">
        <v>11</v>
      </c>
      <c r="B169" s="19">
        <v>11</v>
      </c>
      <c r="C169" s="1">
        <v>73.5</v>
      </c>
      <c r="D169" s="1">
        <v>8.25</v>
      </c>
      <c r="E169" s="14">
        <f t="shared" si="4"/>
        <v>2.5</v>
      </c>
      <c r="F169" s="14">
        <f t="shared" si="5"/>
        <v>8.9090909090909083</v>
      </c>
      <c r="G169" s="1">
        <v>183750</v>
      </c>
    </row>
    <row r="170" spans="1:7" x14ac:dyDescent="0.25">
      <c r="A170" t="s">
        <v>72</v>
      </c>
      <c r="B170" s="19">
        <v>7</v>
      </c>
      <c r="C170" s="1">
        <v>58.8</v>
      </c>
      <c r="D170" s="1">
        <v>6</v>
      </c>
      <c r="E170" s="14">
        <f t="shared" si="4"/>
        <v>1.5964285714285715</v>
      </c>
      <c r="F170" s="14">
        <f t="shared" si="5"/>
        <v>9.7999999999999989</v>
      </c>
      <c r="G170" s="1">
        <v>93870</v>
      </c>
    </row>
    <row r="171" spans="1:7" x14ac:dyDescent="0.25">
      <c r="A171" t="s">
        <v>12</v>
      </c>
      <c r="B171" s="19">
        <v>6</v>
      </c>
      <c r="C171" s="1">
        <v>422.46</v>
      </c>
      <c r="D171" s="1">
        <v>28.91</v>
      </c>
      <c r="E171" s="14">
        <f t="shared" si="4"/>
        <v>3.0478459499124178</v>
      </c>
      <c r="F171" s="14">
        <f t="shared" si="5"/>
        <v>14.61293670010377</v>
      </c>
      <c r="G171" s="1">
        <v>1287593</v>
      </c>
    </row>
    <row r="172" spans="1:7" x14ac:dyDescent="0.25">
      <c r="A172" t="s">
        <v>50</v>
      </c>
      <c r="B172" s="19">
        <v>18</v>
      </c>
      <c r="C172" s="1">
        <v>393</v>
      </c>
      <c r="D172" s="1">
        <v>20</v>
      </c>
      <c r="E172" s="14">
        <f t="shared" si="4"/>
        <v>2.2481933842239186</v>
      </c>
      <c r="F172" s="14">
        <f t="shared" si="5"/>
        <v>19.649999999999999</v>
      </c>
      <c r="G172" s="1">
        <v>883540</v>
      </c>
    </row>
    <row r="173" spans="1:7" x14ac:dyDescent="0.25">
      <c r="A173" t="s">
        <v>96</v>
      </c>
      <c r="B173" s="19">
        <v>30</v>
      </c>
      <c r="C173" s="1">
        <v>7140</v>
      </c>
      <c r="D173" s="1">
        <v>425</v>
      </c>
      <c r="E173" s="14">
        <f t="shared" si="4"/>
        <v>1.5</v>
      </c>
      <c r="F173" s="14">
        <f t="shared" si="5"/>
        <v>16.8</v>
      </c>
      <c r="G173" s="1">
        <v>10710000</v>
      </c>
    </row>
    <row r="174" spans="1:7" x14ac:dyDescent="0.25">
      <c r="A174" t="s">
        <v>22</v>
      </c>
      <c r="B174" s="19">
        <v>55</v>
      </c>
      <c r="C174" s="1">
        <v>630</v>
      </c>
      <c r="D174" s="1">
        <v>45</v>
      </c>
      <c r="E174" s="14">
        <f t="shared" si="4"/>
        <v>1.451111111111111</v>
      </c>
      <c r="F174" s="14">
        <f t="shared" si="5"/>
        <v>14</v>
      </c>
      <c r="G174" s="1">
        <v>914200</v>
      </c>
    </row>
    <row r="175" spans="1:7" x14ac:dyDescent="0.25">
      <c r="A175" t="s">
        <v>24</v>
      </c>
      <c r="B175" s="19">
        <v>3</v>
      </c>
      <c r="C175" s="1">
        <v>23.95</v>
      </c>
      <c r="D175" s="1">
        <v>1.53</v>
      </c>
      <c r="E175" s="14">
        <f t="shared" si="4"/>
        <v>2.06615866388309</v>
      </c>
      <c r="F175" s="14">
        <f t="shared" si="5"/>
        <v>15.65359477124183</v>
      </c>
      <c r="G175" s="1">
        <v>49484.5</v>
      </c>
    </row>
    <row r="176" spans="1:7" x14ac:dyDescent="0.25">
      <c r="A176" t="s">
        <v>56</v>
      </c>
      <c r="B176" s="19">
        <v>53</v>
      </c>
      <c r="C176" s="1">
        <v>4205</v>
      </c>
      <c r="D176" s="1">
        <v>291.8</v>
      </c>
      <c r="E176" s="14">
        <f t="shared" si="4"/>
        <v>1.948668252080856</v>
      </c>
      <c r="F176" s="14">
        <f t="shared" si="5"/>
        <v>14.410555174777244</v>
      </c>
      <c r="G176" s="1">
        <v>8194150</v>
      </c>
    </row>
    <row r="177" spans="1:7" x14ac:dyDescent="0.25">
      <c r="A177" t="s">
        <v>25</v>
      </c>
      <c r="B177" s="19">
        <v>4</v>
      </c>
      <c r="C177" s="1">
        <v>77.5</v>
      </c>
      <c r="D177" s="1">
        <v>5</v>
      </c>
      <c r="E177" s="14">
        <f t="shared" si="4"/>
        <v>2.5380645161290323</v>
      </c>
      <c r="F177" s="14">
        <f t="shared" si="5"/>
        <v>15.5</v>
      </c>
      <c r="G177" s="1">
        <v>196700</v>
      </c>
    </row>
    <row r="178" spans="1:7" x14ac:dyDescent="0.25">
      <c r="A178" t="s">
        <v>26</v>
      </c>
      <c r="B178" s="19">
        <v>5</v>
      </c>
      <c r="C178" s="1">
        <v>107.13</v>
      </c>
      <c r="D178" s="1">
        <v>8.2100000000000009</v>
      </c>
      <c r="E178" s="14">
        <f t="shared" si="4"/>
        <v>1.4361710071875293</v>
      </c>
      <c r="F178" s="14">
        <f t="shared" si="5"/>
        <v>13.048721071863579</v>
      </c>
      <c r="G178" s="1">
        <v>153857</v>
      </c>
    </row>
    <row r="179" spans="1:7" x14ac:dyDescent="0.25">
      <c r="A179" t="s">
        <v>97</v>
      </c>
      <c r="B179" s="19">
        <v>24</v>
      </c>
      <c r="C179" s="1">
        <v>568</v>
      </c>
      <c r="D179" s="1">
        <v>51</v>
      </c>
      <c r="E179" s="14">
        <f t="shared" si="4"/>
        <v>1.1859154929577465</v>
      </c>
      <c r="F179" s="14">
        <f t="shared" si="5"/>
        <v>11.137254901960784</v>
      </c>
      <c r="G179" s="1">
        <v>673600</v>
      </c>
    </row>
    <row r="180" spans="1:7" x14ac:dyDescent="0.25">
      <c r="A180" t="s">
        <v>58</v>
      </c>
      <c r="B180" s="19">
        <v>16</v>
      </c>
      <c r="C180" s="1">
        <v>268.63</v>
      </c>
      <c r="D180" s="1">
        <v>18.5</v>
      </c>
      <c r="E180" s="14">
        <f t="shared" si="4"/>
        <v>2.9797826006030599</v>
      </c>
      <c r="F180" s="14">
        <f t="shared" si="5"/>
        <v>14.520540540540541</v>
      </c>
      <c r="G180" s="1">
        <v>800459</v>
      </c>
    </row>
    <row r="181" spans="1:7" x14ac:dyDescent="0.25">
      <c r="A181" t="s">
        <v>91</v>
      </c>
      <c r="B181" s="19">
        <v>56</v>
      </c>
      <c r="C181" s="1">
        <v>2381</v>
      </c>
      <c r="D181" s="1">
        <v>97</v>
      </c>
      <c r="E181" s="14">
        <f t="shared" si="4"/>
        <v>2.7990340193196133</v>
      </c>
      <c r="F181" s="14">
        <f t="shared" si="5"/>
        <v>24.546391752577321</v>
      </c>
      <c r="G181" s="1">
        <v>6664500</v>
      </c>
    </row>
    <row r="182" spans="1:7" x14ac:dyDescent="0.25">
      <c r="A182" t="s">
        <v>76</v>
      </c>
      <c r="B182" s="19">
        <v>6</v>
      </c>
      <c r="C182" s="1">
        <v>270.5</v>
      </c>
      <c r="D182" s="1">
        <v>13.3</v>
      </c>
      <c r="E182" s="14">
        <f t="shared" si="4"/>
        <v>2.0391866913123846</v>
      </c>
      <c r="F182" s="14">
        <f t="shared" si="5"/>
        <v>20.338345864661655</v>
      </c>
      <c r="G182" s="1">
        <v>551600</v>
      </c>
    </row>
    <row r="183" spans="1:7" x14ac:dyDescent="0.25">
      <c r="A183" t="s">
        <v>27</v>
      </c>
      <c r="B183" s="19">
        <v>35</v>
      </c>
      <c r="C183" s="1">
        <v>676</v>
      </c>
      <c r="D183" s="1">
        <v>121</v>
      </c>
      <c r="E183" s="14">
        <f t="shared" si="4"/>
        <v>1.4738165680473374</v>
      </c>
      <c r="F183" s="14">
        <f t="shared" si="5"/>
        <v>5.5867768595041323</v>
      </c>
      <c r="G183" s="1">
        <v>996300</v>
      </c>
    </row>
    <row r="184" spans="1:7" x14ac:dyDescent="0.25">
      <c r="A184" t="s">
        <v>28</v>
      </c>
      <c r="B184" s="19">
        <v>33</v>
      </c>
      <c r="C184" s="1">
        <v>519</v>
      </c>
      <c r="D184" s="1">
        <v>62.5</v>
      </c>
      <c r="E184" s="14">
        <f t="shared" si="4"/>
        <v>1.445086705202312</v>
      </c>
      <c r="F184" s="14">
        <f t="shared" si="5"/>
        <v>8.3040000000000003</v>
      </c>
      <c r="G184" s="1">
        <v>750000</v>
      </c>
    </row>
    <row r="185" spans="1:7" x14ac:dyDescent="0.25">
      <c r="A185" t="s">
        <v>59</v>
      </c>
      <c r="B185" s="19">
        <v>5</v>
      </c>
      <c r="C185" s="1">
        <v>134</v>
      </c>
      <c r="D185" s="1">
        <v>10</v>
      </c>
      <c r="E185" s="14">
        <f t="shared" si="4"/>
        <v>1.5261194029850746</v>
      </c>
      <c r="F185" s="14">
        <f t="shared" si="5"/>
        <v>13.4</v>
      </c>
      <c r="G185" s="1">
        <v>204500</v>
      </c>
    </row>
    <row r="186" spans="1:7" x14ac:dyDescent="0.25">
      <c r="A186" t="s">
        <v>29</v>
      </c>
      <c r="B186" s="19">
        <v>35</v>
      </c>
      <c r="C186" s="1">
        <v>523</v>
      </c>
      <c r="D186" s="1">
        <v>33</v>
      </c>
      <c r="E186" s="14">
        <f t="shared" si="4"/>
        <v>1.8172084130019122</v>
      </c>
      <c r="F186" s="14">
        <f t="shared" si="5"/>
        <v>15.848484848484848</v>
      </c>
      <c r="G186" s="1">
        <v>950400</v>
      </c>
    </row>
    <row r="187" spans="1:7" x14ac:dyDescent="0.25">
      <c r="A187" s="4" t="s">
        <v>123</v>
      </c>
      <c r="B187" s="20">
        <f>SUM(B154:B186)</f>
        <v>620</v>
      </c>
      <c r="C187" s="5">
        <f>SUM(C154:C186)</f>
        <v>25406.550000000003</v>
      </c>
      <c r="D187" s="5">
        <f>SUM(D154:D186)</f>
        <v>1668.69</v>
      </c>
      <c r="E187" s="16">
        <f t="shared" si="4"/>
        <v>1.9560097494543727</v>
      </c>
      <c r="F187" s="16">
        <f t="shared" si="5"/>
        <v>15.225446308181869</v>
      </c>
      <c r="G187" s="5">
        <f>SUM(G154:G186)</f>
        <v>49695459.5</v>
      </c>
    </row>
    <row r="188" spans="1:7" x14ac:dyDescent="0.25">
      <c r="A188" s="12" t="s">
        <v>124</v>
      </c>
      <c r="B188" s="19"/>
      <c r="C188" s="1"/>
      <c r="D188" s="1"/>
      <c r="E188" s="14"/>
      <c r="F188" s="14"/>
    </row>
    <row r="189" spans="1:7" x14ac:dyDescent="0.25">
      <c r="A189" t="s">
        <v>69</v>
      </c>
      <c r="B189" s="19">
        <v>2</v>
      </c>
      <c r="C189" s="1">
        <v>1.63</v>
      </c>
      <c r="D189" s="1">
        <v>0.15</v>
      </c>
      <c r="E189" s="14">
        <f t="shared" si="4"/>
        <v>11.402453987730061</v>
      </c>
      <c r="F189" s="14">
        <f t="shared" si="5"/>
        <v>10.866666666666667</v>
      </c>
      <c r="G189" s="1">
        <v>18586</v>
      </c>
    </row>
    <row r="190" spans="1:7" x14ac:dyDescent="0.25">
      <c r="A190" s="4" t="s">
        <v>125</v>
      </c>
      <c r="B190" s="20">
        <f>SUM(B189)</f>
        <v>2</v>
      </c>
      <c r="C190" s="5">
        <f>SUM(C189)</f>
        <v>1.63</v>
      </c>
      <c r="D190" s="5">
        <f>SUM(D189)</f>
        <v>0.15</v>
      </c>
      <c r="E190" s="16">
        <f t="shared" si="4"/>
        <v>11.402453987730061</v>
      </c>
      <c r="F190" s="16">
        <f t="shared" si="5"/>
        <v>10.866666666666667</v>
      </c>
      <c r="G190" s="5">
        <f>SUM(G189)</f>
        <v>18586</v>
      </c>
    </row>
    <row r="191" spans="1:7" x14ac:dyDescent="0.25">
      <c r="A191" s="12" t="s">
        <v>126</v>
      </c>
      <c r="B191" s="19"/>
      <c r="C191" s="1"/>
      <c r="D191" s="1"/>
      <c r="E191" s="14"/>
      <c r="F191" s="14"/>
    </row>
    <row r="192" spans="1:7" x14ac:dyDescent="0.25">
      <c r="A192" t="s">
        <v>39</v>
      </c>
      <c r="B192" s="19">
        <v>40</v>
      </c>
      <c r="C192" s="1">
        <v>1260</v>
      </c>
      <c r="D192" s="1">
        <v>42</v>
      </c>
      <c r="E192" s="14">
        <f t="shared" si="4"/>
        <v>5.0357142857142856</v>
      </c>
      <c r="F192" s="14">
        <f t="shared" si="5"/>
        <v>30</v>
      </c>
      <c r="G192" s="1">
        <v>6345000</v>
      </c>
    </row>
    <row r="193" spans="1:7" x14ac:dyDescent="0.25">
      <c r="A193" t="s">
        <v>40</v>
      </c>
      <c r="B193" s="19">
        <v>5</v>
      </c>
      <c r="C193" s="1">
        <v>111.2</v>
      </c>
      <c r="D193" s="1">
        <v>8</v>
      </c>
      <c r="E193" s="14">
        <f t="shared" si="4"/>
        <v>4.1555305755395686</v>
      </c>
      <c r="F193" s="14">
        <f t="shared" si="5"/>
        <v>13.9</v>
      </c>
      <c r="G193" s="1">
        <v>462095</v>
      </c>
    </row>
    <row r="194" spans="1:7" x14ac:dyDescent="0.25">
      <c r="A194" t="s">
        <v>67</v>
      </c>
      <c r="B194" s="19">
        <v>3</v>
      </c>
      <c r="C194" s="1">
        <v>3.4</v>
      </c>
      <c r="D194" s="1">
        <v>0.75</v>
      </c>
      <c r="E194" s="14">
        <f t="shared" si="4"/>
        <v>3.5376470588235294</v>
      </c>
      <c r="F194" s="14">
        <f t="shared" si="5"/>
        <v>4.5333333333333332</v>
      </c>
      <c r="G194" s="1">
        <v>12028</v>
      </c>
    </row>
    <row r="195" spans="1:7" x14ac:dyDescent="0.25">
      <c r="A195" t="s">
        <v>41</v>
      </c>
      <c r="B195" s="19">
        <v>153</v>
      </c>
      <c r="C195" s="1">
        <v>13487</v>
      </c>
      <c r="D195" s="1">
        <v>629</v>
      </c>
      <c r="E195" s="14">
        <f t="shared" si="4"/>
        <v>2.3803736931860309</v>
      </c>
      <c r="F195" s="14">
        <f t="shared" si="5"/>
        <v>21.441971383147855</v>
      </c>
      <c r="G195" s="1">
        <v>32104100</v>
      </c>
    </row>
    <row r="196" spans="1:7" x14ac:dyDescent="0.25">
      <c r="A196" t="s">
        <v>42</v>
      </c>
      <c r="B196" s="19">
        <v>7</v>
      </c>
      <c r="C196" s="1">
        <v>11</v>
      </c>
      <c r="D196" s="1">
        <v>0.9</v>
      </c>
      <c r="E196" s="14">
        <f t="shared" si="4"/>
        <v>1.2727272727272727</v>
      </c>
      <c r="F196" s="14">
        <f t="shared" si="5"/>
        <v>12.222222222222221</v>
      </c>
      <c r="G196" s="1">
        <v>14000</v>
      </c>
    </row>
    <row r="197" spans="1:7" x14ac:dyDescent="0.25">
      <c r="A197" t="s">
        <v>69</v>
      </c>
      <c r="B197" s="19">
        <v>5</v>
      </c>
      <c r="C197" s="1">
        <v>30.8</v>
      </c>
      <c r="D197" s="1">
        <v>1.2</v>
      </c>
      <c r="E197" s="14">
        <f t="shared" si="4"/>
        <v>3.8558441558441561</v>
      </c>
      <c r="F197" s="14">
        <f t="shared" si="5"/>
        <v>25.666666666666668</v>
      </c>
      <c r="G197" s="1">
        <v>118760</v>
      </c>
    </row>
    <row r="198" spans="1:7" x14ac:dyDescent="0.25">
      <c r="A198" t="s">
        <v>45</v>
      </c>
      <c r="B198" s="19">
        <v>9</v>
      </c>
      <c r="C198" s="1">
        <v>403</v>
      </c>
      <c r="D198" s="1">
        <v>28.3</v>
      </c>
      <c r="E198" s="14">
        <f t="shared" si="4"/>
        <v>3.9112903225806455</v>
      </c>
      <c r="F198" s="14">
        <f t="shared" si="5"/>
        <v>14.240282685512367</v>
      </c>
      <c r="G198" s="1">
        <v>1576250</v>
      </c>
    </row>
    <row r="199" spans="1:7" x14ac:dyDescent="0.25">
      <c r="A199" t="s">
        <v>6</v>
      </c>
      <c r="B199" s="19">
        <v>65</v>
      </c>
      <c r="C199" s="1">
        <v>753.5</v>
      </c>
      <c r="D199" s="1">
        <v>140.72</v>
      </c>
      <c r="E199" s="14">
        <f t="shared" si="4"/>
        <v>8.3674717982747193</v>
      </c>
      <c r="F199" s="14">
        <f t="shared" si="5"/>
        <v>5.3546048891415579</v>
      </c>
      <c r="G199" s="1">
        <v>6304890</v>
      </c>
    </row>
    <row r="200" spans="1:7" x14ac:dyDescent="0.25">
      <c r="A200" t="s">
        <v>8</v>
      </c>
      <c r="B200" s="19">
        <v>5</v>
      </c>
      <c r="C200" s="1">
        <v>137</v>
      </c>
      <c r="D200" s="1">
        <v>25</v>
      </c>
      <c r="E200" s="14">
        <f t="shared" si="4"/>
        <v>8.9781021897810227</v>
      </c>
      <c r="F200" s="14">
        <f t="shared" si="5"/>
        <v>5.48</v>
      </c>
      <c r="G200" s="1">
        <v>1230000</v>
      </c>
    </row>
    <row r="201" spans="1:7" x14ac:dyDescent="0.25">
      <c r="A201" t="s">
        <v>9</v>
      </c>
      <c r="B201" s="19">
        <v>2</v>
      </c>
      <c r="C201" s="1">
        <v>13.5</v>
      </c>
      <c r="D201" s="1">
        <v>3</v>
      </c>
      <c r="E201" s="14">
        <f t="shared" ref="E201:E264" si="6">(G201/C201)/1000</f>
        <v>2.8059259259259259</v>
      </c>
      <c r="F201" s="14">
        <f t="shared" ref="F201:F264" si="7">C201/D201</f>
        <v>4.5</v>
      </c>
      <c r="G201" s="1">
        <v>37880</v>
      </c>
    </row>
    <row r="202" spans="1:7" x14ac:dyDescent="0.25">
      <c r="A202" t="s">
        <v>10</v>
      </c>
      <c r="B202" s="19">
        <v>8</v>
      </c>
      <c r="C202" s="1">
        <v>167</v>
      </c>
      <c r="D202" s="1">
        <v>8.1</v>
      </c>
      <c r="E202" s="14">
        <f t="shared" si="6"/>
        <v>2.8251497005988027</v>
      </c>
      <c r="F202" s="14">
        <f t="shared" si="7"/>
        <v>20.617283950617285</v>
      </c>
      <c r="G202" s="1">
        <v>471800</v>
      </c>
    </row>
    <row r="203" spans="1:7" x14ac:dyDescent="0.25">
      <c r="A203" t="s">
        <v>11</v>
      </c>
      <c r="B203" s="19">
        <v>23</v>
      </c>
      <c r="C203" s="1">
        <v>618</v>
      </c>
      <c r="D203" s="1">
        <v>24.75</v>
      </c>
      <c r="E203" s="14">
        <f t="shared" si="6"/>
        <v>3.3689320388349517</v>
      </c>
      <c r="F203" s="14">
        <f t="shared" si="7"/>
        <v>24.969696969696969</v>
      </c>
      <c r="G203" s="1">
        <v>2082000</v>
      </c>
    </row>
    <row r="204" spans="1:7" x14ac:dyDescent="0.25">
      <c r="A204" t="s">
        <v>49</v>
      </c>
      <c r="B204" s="19">
        <v>51</v>
      </c>
      <c r="C204" s="1">
        <v>1302</v>
      </c>
      <c r="D204" s="1">
        <v>53</v>
      </c>
      <c r="E204" s="14">
        <f t="shared" si="6"/>
        <v>2.7390168970814135</v>
      </c>
      <c r="F204" s="14">
        <f t="shared" si="7"/>
        <v>24.566037735849058</v>
      </c>
      <c r="G204" s="1">
        <v>3566200</v>
      </c>
    </row>
    <row r="205" spans="1:7" x14ac:dyDescent="0.25">
      <c r="A205" t="s">
        <v>97</v>
      </c>
      <c r="B205" s="19">
        <v>18</v>
      </c>
      <c r="C205" s="1">
        <v>565</v>
      </c>
      <c r="D205" s="1">
        <v>34.5</v>
      </c>
      <c r="E205" s="14">
        <f t="shared" si="6"/>
        <v>2.1769911504424782</v>
      </c>
      <c r="F205" s="14">
        <f t="shared" si="7"/>
        <v>16.376811594202898</v>
      </c>
      <c r="G205" s="1">
        <v>1230000</v>
      </c>
    </row>
    <row r="206" spans="1:7" x14ac:dyDescent="0.25">
      <c r="A206" t="s">
        <v>91</v>
      </c>
      <c r="B206" s="19">
        <v>12</v>
      </c>
      <c r="C206" s="1">
        <v>531</v>
      </c>
      <c r="D206" s="1">
        <v>21.6</v>
      </c>
      <c r="E206" s="14">
        <f t="shared" si="6"/>
        <v>2.8877589453860644</v>
      </c>
      <c r="F206" s="14">
        <f t="shared" si="7"/>
        <v>24.583333333333332</v>
      </c>
      <c r="G206" s="1">
        <v>1533400</v>
      </c>
    </row>
    <row r="207" spans="1:7" x14ac:dyDescent="0.25">
      <c r="A207" t="s">
        <v>79</v>
      </c>
      <c r="B207" s="19">
        <v>1</v>
      </c>
      <c r="C207" s="1">
        <v>15</v>
      </c>
      <c r="D207" s="1">
        <v>0.5</v>
      </c>
      <c r="E207" s="14">
        <f t="shared" si="6"/>
        <v>1.2</v>
      </c>
      <c r="F207" s="14">
        <f t="shared" si="7"/>
        <v>30</v>
      </c>
      <c r="G207" s="1">
        <v>18000</v>
      </c>
    </row>
    <row r="208" spans="1:7" x14ac:dyDescent="0.25">
      <c r="A208" t="s">
        <v>28</v>
      </c>
      <c r="B208" s="19">
        <v>1</v>
      </c>
      <c r="C208" s="1">
        <v>24.4</v>
      </c>
      <c r="D208" s="1">
        <v>1.2</v>
      </c>
      <c r="E208" s="14">
        <f t="shared" si="6"/>
        <v>2.3237704918032787</v>
      </c>
      <c r="F208" s="14">
        <f t="shared" si="7"/>
        <v>20.333333333333332</v>
      </c>
      <c r="G208" s="1">
        <v>56700</v>
      </c>
    </row>
    <row r="209" spans="1:7" x14ac:dyDescent="0.25">
      <c r="A209" t="s">
        <v>59</v>
      </c>
      <c r="B209" s="19">
        <v>4</v>
      </c>
      <c r="C209" s="1">
        <v>204.5</v>
      </c>
      <c r="D209" s="1">
        <v>10</v>
      </c>
      <c r="E209" s="14">
        <f t="shared" si="6"/>
        <v>2.9511002444987775</v>
      </c>
      <c r="F209" s="14">
        <f t="shared" si="7"/>
        <v>20.45</v>
      </c>
      <c r="G209" s="1">
        <v>603500</v>
      </c>
    </row>
    <row r="210" spans="1:7" x14ac:dyDescent="0.25">
      <c r="A210" t="s">
        <v>82</v>
      </c>
      <c r="B210" s="19">
        <v>2</v>
      </c>
      <c r="C210" s="1">
        <v>5.4</v>
      </c>
      <c r="D210" s="1">
        <v>0.5</v>
      </c>
      <c r="E210" s="14">
        <f t="shared" si="6"/>
        <v>5.4009259259259252</v>
      </c>
      <c r="F210" s="14">
        <f t="shared" si="7"/>
        <v>10.8</v>
      </c>
      <c r="G210" s="1">
        <v>29165</v>
      </c>
    </row>
    <row r="211" spans="1:7" x14ac:dyDescent="0.25">
      <c r="A211" s="4" t="s">
        <v>127</v>
      </c>
      <c r="B211" s="20">
        <f>SUM(B192:B210)</f>
        <v>414</v>
      </c>
      <c r="C211" s="5">
        <f>SUM(C192:C210)</f>
        <v>19642.700000000004</v>
      </c>
      <c r="D211" s="5">
        <f>SUM(D192:D210)</f>
        <v>1033.02</v>
      </c>
      <c r="E211" s="16">
        <f t="shared" si="6"/>
        <v>2.9423535461010957</v>
      </c>
      <c r="F211" s="16">
        <f t="shared" si="7"/>
        <v>19.014830303382322</v>
      </c>
      <c r="G211" s="5">
        <f>SUM(G192:G210)</f>
        <v>57795768</v>
      </c>
    </row>
    <row r="212" spans="1:7" x14ac:dyDescent="0.25">
      <c r="A212" s="12" t="s">
        <v>128</v>
      </c>
      <c r="B212" s="19"/>
      <c r="C212" s="1"/>
      <c r="D212" s="1"/>
      <c r="E212" s="14"/>
      <c r="F212" s="14"/>
    </row>
    <row r="213" spans="1:7" x14ac:dyDescent="0.25">
      <c r="A213" t="s">
        <v>40</v>
      </c>
      <c r="B213" s="19">
        <v>1</v>
      </c>
      <c r="C213" s="1">
        <v>7.26</v>
      </c>
      <c r="D213" s="1">
        <v>1</v>
      </c>
      <c r="E213" s="14">
        <f t="shared" si="6"/>
        <v>5.1243112947658398</v>
      </c>
      <c r="F213" s="14">
        <f t="shared" si="7"/>
        <v>7.26</v>
      </c>
      <c r="G213" s="1">
        <v>37202.5</v>
      </c>
    </row>
    <row r="214" spans="1:7" x14ac:dyDescent="0.25">
      <c r="A214" t="s">
        <v>41</v>
      </c>
      <c r="B214" s="19">
        <v>1</v>
      </c>
      <c r="C214" s="1">
        <v>8.0500000000000007</v>
      </c>
      <c r="D214" s="1">
        <v>1.8</v>
      </c>
      <c r="E214" s="14">
        <f t="shared" si="6"/>
        <v>14.999999999999998</v>
      </c>
      <c r="F214" s="14">
        <f t="shared" si="7"/>
        <v>4.4722222222222223</v>
      </c>
      <c r="G214" s="1">
        <v>120750</v>
      </c>
    </row>
    <row r="215" spans="1:7" x14ac:dyDescent="0.25">
      <c r="A215" t="s">
        <v>10</v>
      </c>
      <c r="B215" s="19">
        <v>6</v>
      </c>
      <c r="C215" s="1">
        <v>51.8</v>
      </c>
      <c r="D215" s="1">
        <v>4.7</v>
      </c>
      <c r="E215" s="14">
        <f t="shared" si="6"/>
        <v>7.1980694980694988</v>
      </c>
      <c r="F215" s="14">
        <f t="shared" si="7"/>
        <v>11.021276595744681</v>
      </c>
      <c r="G215" s="1">
        <v>372860</v>
      </c>
    </row>
    <row r="216" spans="1:7" x14ac:dyDescent="0.25">
      <c r="A216" s="4" t="s">
        <v>129</v>
      </c>
      <c r="B216" s="20">
        <f>SUM(B213:B215)</f>
        <v>8</v>
      </c>
      <c r="C216" s="5">
        <f>SUM(C213:C215)</f>
        <v>67.11</v>
      </c>
      <c r="D216" s="5">
        <f>SUM(D213:D215)</f>
        <v>7.5</v>
      </c>
      <c r="E216" s="16">
        <f t="shared" si="6"/>
        <v>7.9095887349128295</v>
      </c>
      <c r="F216" s="16">
        <f t="shared" si="7"/>
        <v>8.9480000000000004</v>
      </c>
      <c r="G216" s="5">
        <f>SUM(G213:G215)</f>
        <v>530812.5</v>
      </c>
    </row>
    <row r="217" spans="1:7" x14ac:dyDescent="0.25">
      <c r="A217" s="12" t="s">
        <v>103</v>
      </c>
      <c r="B217" s="19"/>
      <c r="C217" s="1"/>
      <c r="D217" s="1"/>
      <c r="E217" s="14"/>
      <c r="F217" s="14"/>
    </row>
    <row r="218" spans="1:7" x14ac:dyDescent="0.25">
      <c r="A218" t="s">
        <v>94</v>
      </c>
      <c r="B218" s="19">
        <v>150</v>
      </c>
      <c r="C218" s="1">
        <v>25920</v>
      </c>
      <c r="D218" s="1">
        <v>1828</v>
      </c>
      <c r="E218" s="14">
        <f t="shared" si="6"/>
        <v>2.6915663580246916</v>
      </c>
      <c r="F218" s="14">
        <f t="shared" si="7"/>
        <v>14.179431072210066</v>
      </c>
      <c r="G218" s="1">
        <v>69765400</v>
      </c>
    </row>
    <row r="219" spans="1:7" x14ac:dyDescent="0.25">
      <c r="A219" t="s">
        <v>40</v>
      </c>
      <c r="B219" s="19">
        <v>1</v>
      </c>
      <c r="C219" s="1">
        <v>110</v>
      </c>
      <c r="D219" s="1">
        <v>16</v>
      </c>
      <c r="E219" s="14">
        <f t="shared" si="6"/>
        <v>1.5</v>
      </c>
      <c r="F219" s="14">
        <f t="shared" si="7"/>
        <v>6.875</v>
      </c>
      <c r="G219" s="1">
        <v>165000</v>
      </c>
    </row>
    <row r="220" spans="1:7" x14ac:dyDescent="0.25">
      <c r="A220" t="s">
        <v>67</v>
      </c>
      <c r="B220" s="19">
        <v>9</v>
      </c>
      <c r="C220" s="1">
        <v>105.95</v>
      </c>
      <c r="D220" s="1">
        <v>7.3</v>
      </c>
      <c r="E220" s="14">
        <f t="shared" si="6"/>
        <v>3.494138744690892</v>
      </c>
      <c r="F220" s="14">
        <f t="shared" si="7"/>
        <v>14.513698630136988</v>
      </c>
      <c r="G220" s="1">
        <v>370204</v>
      </c>
    </row>
    <row r="221" spans="1:7" x14ac:dyDescent="0.25">
      <c r="A221" t="s">
        <v>41</v>
      </c>
      <c r="B221" s="19">
        <v>15</v>
      </c>
      <c r="C221" s="1">
        <v>754</v>
      </c>
      <c r="D221" s="1">
        <v>56.4</v>
      </c>
      <c r="E221" s="14">
        <f t="shared" si="6"/>
        <v>2.1379973474801064</v>
      </c>
      <c r="F221" s="14">
        <f t="shared" si="7"/>
        <v>13.368794326241135</v>
      </c>
      <c r="G221" s="1">
        <v>1612050</v>
      </c>
    </row>
    <row r="222" spans="1:7" x14ac:dyDescent="0.25">
      <c r="A222" t="s">
        <v>95</v>
      </c>
      <c r="B222" s="19">
        <v>10</v>
      </c>
      <c r="C222" s="1">
        <v>33</v>
      </c>
      <c r="D222" s="1">
        <v>8.5</v>
      </c>
      <c r="E222" s="14">
        <f t="shared" si="6"/>
        <v>3.2727272727272725</v>
      </c>
      <c r="F222" s="14">
        <f t="shared" si="7"/>
        <v>3.8823529411764706</v>
      </c>
      <c r="G222" s="1">
        <v>108000</v>
      </c>
    </row>
    <row r="223" spans="1:7" x14ac:dyDescent="0.25">
      <c r="A223" t="s">
        <v>4</v>
      </c>
      <c r="B223" s="19">
        <v>35</v>
      </c>
      <c r="C223" s="1">
        <v>311</v>
      </c>
      <c r="D223" s="1">
        <v>38</v>
      </c>
      <c r="E223" s="14">
        <f t="shared" si="6"/>
        <v>3.7540192926045015</v>
      </c>
      <c r="F223" s="14">
        <f t="shared" si="7"/>
        <v>8.1842105263157894</v>
      </c>
      <c r="G223" s="1">
        <v>1167500</v>
      </c>
    </row>
    <row r="224" spans="1:7" x14ac:dyDescent="0.25">
      <c r="A224" t="s">
        <v>69</v>
      </c>
      <c r="B224" s="19">
        <v>15</v>
      </c>
      <c r="C224" s="1">
        <v>41</v>
      </c>
      <c r="D224" s="1">
        <v>2.65</v>
      </c>
      <c r="E224" s="14">
        <f t="shared" si="6"/>
        <v>3.5951219512195123</v>
      </c>
      <c r="F224" s="14">
        <f t="shared" si="7"/>
        <v>15.471698113207548</v>
      </c>
      <c r="G224" s="1">
        <v>147400</v>
      </c>
    </row>
    <row r="225" spans="1:7" x14ac:dyDescent="0.25">
      <c r="A225" t="s">
        <v>70</v>
      </c>
      <c r="B225" s="19">
        <v>3</v>
      </c>
      <c r="C225" s="1">
        <v>2.75</v>
      </c>
      <c r="D225" s="1">
        <v>1</v>
      </c>
      <c r="E225" s="14">
        <f t="shared" si="6"/>
        <v>4.127272727272727</v>
      </c>
      <c r="F225" s="14">
        <f t="shared" si="7"/>
        <v>2.75</v>
      </c>
      <c r="G225" s="1">
        <v>11350</v>
      </c>
    </row>
    <row r="226" spans="1:7" x14ac:dyDescent="0.25">
      <c r="A226" t="s">
        <v>7</v>
      </c>
      <c r="B226" s="19">
        <v>48</v>
      </c>
      <c r="C226" s="1">
        <v>510.25</v>
      </c>
      <c r="D226" s="1">
        <v>57.8</v>
      </c>
      <c r="E226" s="14">
        <f t="shared" si="6"/>
        <v>3.5507104360607546</v>
      </c>
      <c r="F226" s="14">
        <f t="shared" si="7"/>
        <v>8.8278546712802779</v>
      </c>
      <c r="G226" s="1">
        <v>1811750</v>
      </c>
    </row>
    <row r="227" spans="1:7" x14ac:dyDescent="0.25">
      <c r="A227" t="s">
        <v>10</v>
      </c>
      <c r="B227" s="19">
        <v>2</v>
      </c>
      <c r="C227" s="1">
        <v>9</v>
      </c>
      <c r="D227" s="1">
        <v>1</v>
      </c>
      <c r="E227" s="14">
        <f t="shared" si="6"/>
        <v>2.5</v>
      </c>
      <c r="F227" s="14">
        <f t="shared" si="7"/>
        <v>9</v>
      </c>
      <c r="G227" s="1">
        <v>22500</v>
      </c>
    </row>
    <row r="228" spans="1:7" x14ac:dyDescent="0.25">
      <c r="A228" t="s">
        <v>47</v>
      </c>
      <c r="B228" s="19">
        <v>23</v>
      </c>
      <c r="C228" s="1">
        <v>193</v>
      </c>
      <c r="D228" s="1">
        <v>15</v>
      </c>
      <c r="E228" s="14">
        <f t="shared" si="6"/>
        <v>3.1347150259067358</v>
      </c>
      <c r="F228" s="14">
        <f t="shared" si="7"/>
        <v>12.866666666666667</v>
      </c>
      <c r="G228" s="1">
        <v>605000</v>
      </c>
    </row>
    <row r="229" spans="1:7" x14ac:dyDescent="0.25">
      <c r="A229" t="s">
        <v>73</v>
      </c>
      <c r="B229" s="33">
        <v>12</v>
      </c>
      <c r="C229" s="1">
        <v>144</v>
      </c>
      <c r="D229" s="1">
        <v>20</v>
      </c>
      <c r="E229" s="14">
        <f t="shared" si="6"/>
        <v>3</v>
      </c>
      <c r="F229" s="14">
        <f t="shared" si="7"/>
        <v>7.2</v>
      </c>
      <c r="G229" s="1">
        <v>432000</v>
      </c>
    </row>
    <row r="230" spans="1:7" x14ac:dyDescent="0.25">
      <c r="A230" t="s">
        <v>48</v>
      </c>
      <c r="B230" s="19">
        <v>5</v>
      </c>
      <c r="C230" s="1">
        <v>32.28</v>
      </c>
      <c r="D230" s="1">
        <v>3</v>
      </c>
      <c r="E230" s="14">
        <f t="shared" si="6"/>
        <v>4.1414033457249069</v>
      </c>
      <c r="F230" s="14">
        <f t="shared" si="7"/>
        <v>10.76</v>
      </c>
      <c r="G230" s="1">
        <v>133684.5</v>
      </c>
    </row>
    <row r="231" spans="1:7" x14ac:dyDescent="0.25">
      <c r="A231" t="s">
        <v>53</v>
      </c>
      <c r="B231" s="19">
        <v>2</v>
      </c>
      <c r="C231" s="1">
        <v>1645</v>
      </c>
      <c r="D231" s="1">
        <v>110</v>
      </c>
      <c r="E231" s="14">
        <f t="shared" si="6"/>
        <v>4.734468085106383</v>
      </c>
      <c r="F231" s="14">
        <f t="shared" si="7"/>
        <v>14.954545454545455</v>
      </c>
      <c r="G231" s="1">
        <v>7788200</v>
      </c>
    </row>
    <row r="232" spans="1:7" x14ac:dyDescent="0.25">
      <c r="A232" t="s">
        <v>22</v>
      </c>
      <c r="B232" s="19">
        <v>142</v>
      </c>
      <c r="C232" s="1">
        <v>12698</v>
      </c>
      <c r="D232" s="1">
        <v>907</v>
      </c>
      <c r="E232" s="14">
        <f t="shared" si="6"/>
        <v>4.4562293274531424</v>
      </c>
      <c r="F232" s="14">
        <f t="shared" si="7"/>
        <v>14</v>
      </c>
      <c r="G232" s="1">
        <v>56585200</v>
      </c>
    </row>
    <row r="233" spans="1:7" x14ac:dyDescent="0.25">
      <c r="A233" t="s">
        <v>24</v>
      </c>
      <c r="B233" s="19">
        <v>2</v>
      </c>
      <c r="C233" s="1">
        <v>8</v>
      </c>
      <c r="D233" s="1">
        <v>0.95</v>
      </c>
      <c r="E233" s="14">
        <f t="shared" si="6"/>
        <v>2.7545000000000002</v>
      </c>
      <c r="F233" s="14">
        <f t="shared" si="7"/>
        <v>8.4210526315789469</v>
      </c>
      <c r="G233" s="1">
        <v>22036</v>
      </c>
    </row>
    <row r="234" spans="1:7" x14ac:dyDescent="0.25">
      <c r="A234" t="s">
        <v>58</v>
      </c>
      <c r="B234" s="19">
        <v>59</v>
      </c>
      <c r="C234" s="1">
        <v>469.9</v>
      </c>
      <c r="D234" s="1">
        <v>36.5</v>
      </c>
      <c r="E234" s="14">
        <f t="shared" si="6"/>
        <v>4.0858746541817412</v>
      </c>
      <c r="F234" s="14">
        <f t="shared" si="7"/>
        <v>12.873972602739725</v>
      </c>
      <c r="G234" s="1">
        <v>1919952.5</v>
      </c>
    </row>
    <row r="235" spans="1:7" x14ac:dyDescent="0.25">
      <c r="A235" t="s">
        <v>86</v>
      </c>
      <c r="B235" s="19">
        <v>14</v>
      </c>
      <c r="C235" s="1">
        <v>37.299999999999997</v>
      </c>
      <c r="D235" s="1">
        <v>4.3</v>
      </c>
      <c r="E235" s="14">
        <f t="shared" si="6"/>
        <v>1.6000000000000003</v>
      </c>
      <c r="F235" s="14">
        <f t="shared" si="7"/>
        <v>8.6744186046511622</v>
      </c>
      <c r="G235" s="1">
        <v>59680</v>
      </c>
    </row>
    <row r="236" spans="1:7" x14ac:dyDescent="0.25">
      <c r="A236" t="s">
        <v>76</v>
      </c>
      <c r="B236" s="19">
        <v>15</v>
      </c>
      <c r="C236" s="1">
        <v>12.1</v>
      </c>
      <c r="D236" s="1">
        <v>3</v>
      </c>
      <c r="E236" s="14">
        <f t="shared" si="6"/>
        <v>4.5041322314049586</v>
      </c>
      <c r="F236" s="14">
        <f t="shared" si="7"/>
        <v>4.0333333333333332</v>
      </c>
      <c r="G236" s="1">
        <v>54500</v>
      </c>
    </row>
    <row r="237" spans="1:7" x14ac:dyDescent="0.25">
      <c r="A237" t="s">
        <v>59</v>
      </c>
      <c r="B237" s="19">
        <v>22</v>
      </c>
      <c r="C237" s="1">
        <v>1665</v>
      </c>
      <c r="D237" s="1">
        <v>150</v>
      </c>
      <c r="E237" s="14">
        <f t="shared" si="6"/>
        <v>3.2864864864864867</v>
      </c>
      <c r="F237" s="14">
        <f t="shared" si="7"/>
        <v>11.1</v>
      </c>
      <c r="G237" s="1">
        <v>5472000</v>
      </c>
    </row>
    <row r="238" spans="1:7" x14ac:dyDescent="0.25">
      <c r="A238" t="s">
        <v>60</v>
      </c>
      <c r="B238" s="19">
        <v>6</v>
      </c>
      <c r="C238" s="1">
        <v>64</v>
      </c>
      <c r="D238" s="1">
        <v>6.5</v>
      </c>
      <c r="E238" s="14">
        <f t="shared" si="6"/>
        <v>2.1187499999999999</v>
      </c>
      <c r="F238" s="14">
        <f t="shared" si="7"/>
        <v>9.8461538461538467</v>
      </c>
      <c r="G238" s="1">
        <v>135600</v>
      </c>
    </row>
    <row r="239" spans="1:7" x14ac:dyDescent="0.25">
      <c r="A239" t="s">
        <v>29</v>
      </c>
      <c r="B239" s="19">
        <v>267</v>
      </c>
      <c r="C239" s="1">
        <v>27655</v>
      </c>
      <c r="D239" s="1">
        <v>1300</v>
      </c>
      <c r="E239" s="14">
        <f t="shared" si="6"/>
        <v>4.1537515819924069</v>
      </c>
      <c r="F239" s="14">
        <f t="shared" si="7"/>
        <v>21.273076923076925</v>
      </c>
      <c r="G239" s="1">
        <v>114872000</v>
      </c>
    </row>
    <row r="240" spans="1:7" x14ac:dyDescent="0.25">
      <c r="A240" t="s">
        <v>82</v>
      </c>
      <c r="B240" s="19">
        <v>2</v>
      </c>
      <c r="C240" s="1">
        <v>130</v>
      </c>
      <c r="D240" s="1">
        <v>12</v>
      </c>
      <c r="E240" s="14">
        <f t="shared" si="6"/>
        <v>3.1923076923076925</v>
      </c>
      <c r="F240" s="14">
        <f t="shared" si="7"/>
        <v>10.833333333333334</v>
      </c>
      <c r="G240" s="1">
        <v>415000</v>
      </c>
    </row>
    <row r="241" spans="1:7" x14ac:dyDescent="0.25">
      <c r="A241" s="4" t="s">
        <v>104</v>
      </c>
      <c r="B241" s="20">
        <f>SUM(B218:B240)</f>
        <v>859</v>
      </c>
      <c r="C241" s="5">
        <f>SUM(C218:C240)</f>
        <v>72550.53</v>
      </c>
      <c r="D241" s="5">
        <f>SUM(D218:D240)</f>
        <v>4584.8999999999996</v>
      </c>
      <c r="E241" s="16">
        <f t="shared" si="6"/>
        <v>3.6343774056509304</v>
      </c>
      <c r="F241" s="16">
        <f t="shared" si="7"/>
        <v>15.823797683700844</v>
      </c>
      <c r="G241" s="5">
        <f>SUM(G218:G240)</f>
        <v>263676007</v>
      </c>
    </row>
    <row r="242" spans="1:7" x14ac:dyDescent="0.25">
      <c r="A242" s="12" t="s">
        <v>105</v>
      </c>
      <c r="B242" s="19"/>
      <c r="C242" s="1"/>
      <c r="D242" s="1"/>
      <c r="E242" s="14"/>
      <c r="F242" s="14"/>
    </row>
    <row r="243" spans="1:7" x14ac:dyDescent="0.25">
      <c r="A243" t="s">
        <v>100</v>
      </c>
      <c r="B243" s="19">
        <v>2</v>
      </c>
      <c r="C243" s="1">
        <v>10</v>
      </c>
      <c r="D243" s="1">
        <v>1</v>
      </c>
      <c r="E243" s="14">
        <f t="shared" si="6"/>
        <v>2.8</v>
      </c>
      <c r="F243" s="14">
        <f t="shared" si="7"/>
        <v>10</v>
      </c>
      <c r="G243" s="1">
        <v>28000</v>
      </c>
    </row>
    <row r="244" spans="1:7" x14ac:dyDescent="0.25">
      <c r="A244" t="s">
        <v>94</v>
      </c>
      <c r="B244" s="19">
        <v>46</v>
      </c>
      <c r="C244" s="1">
        <v>7935</v>
      </c>
      <c r="D244" s="1">
        <v>320</v>
      </c>
      <c r="E244" s="14">
        <f t="shared" si="6"/>
        <v>1.9081285444234404</v>
      </c>
      <c r="F244" s="14">
        <f t="shared" si="7"/>
        <v>24.796875</v>
      </c>
      <c r="G244" s="1">
        <v>15141000</v>
      </c>
    </row>
    <row r="245" spans="1:7" x14ac:dyDescent="0.25">
      <c r="A245" t="s">
        <v>66</v>
      </c>
      <c r="B245" s="19">
        <v>3</v>
      </c>
      <c r="C245" s="1">
        <v>15.22</v>
      </c>
      <c r="D245" s="1">
        <v>1.9</v>
      </c>
      <c r="E245" s="14">
        <f t="shared" si="6"/>
        <v>3.216392904073587</v>
      </c>
      <c r="F245" s="14">
        <f t="shared" si="7"/>
        <v>8.010526315789475</v>
      </c>
      <c r="G245" s="1">
        <v>48953.5</v>
      </c>
    </row>
    <row r="246" spans="1:7" x14ac:dyDescent="0.25">
      <c r="A246" t="s">
        <v>39</v>
      </c>
      <c r="B246" s="19">
        <v>28</v>
      </c>
      <c r="C246" s="1">
        <v>594</v>
      </c>
      <c r="D246" s="1">
        <v>33</v>
      </c>
      <c r="E246" s="14">
        <f t="shared" si="6"/>
        <v>3.3651515151515152</v>
      </c>
      <c r="F246" s="14">
        <f t="shared" si="7"/>
        <v>18</v>
      </c>
      <c r="G246" s="1">
        <v>1998900</v>
      </c>
    </row>
    <row r="247" spans="1:7" x14ac:dyDescent="0.25">
      <c r="A247" t="s">
        <v>67</v>
      </c>
      <c r="B247" s="19">
        <v>8</v>
      </c>
      <c r="C247" s="1">
        <v>53.79</v>
      </c>
      <c r="D247" s="1">
        <v>5</v>
      </c>
      <c r="E247" s="14">
        <f t="shared" si="6"/>
        <v>3.2442740286298566</v>
      </c>
      <c r="F247" s="14">
        <f t="shared" si="7"/>
        <v>10.757999999999999</v>
      </c>
      <c r="G247" s="1">
        <v>174509.5</v>
      </c>
    </row>
    <row r="248" spans="1:7" x14ac:dyDescent="0.25">
      <c r="A248" t="s">
        <v>41</v>
      </c>
      <c r="B248" s="19">
        <v>73</v>
      </c>
      <c r="C248" s="1">
        <v>645</v>
      </c>
      <c r="D248" s="1">
        <v>54.7</v>
      </c>
      <c r="E248" s="14">
        <f t="shared" si="6"/>
        <v>1.55</v>
      </c>
      <c r="F248" s="14">
        <f t="shared" si="7"/>
        <v>11.791590493601461</v>
      </c>
      <c r="G248" s="1">
        <v>999750</v>
      </c>
    </row>
    <row r="249" spans="1:7" x14ac:dyDescent="0.25">
      <c r="A249" t="s">
        <v>3</v>
      </c>
      <c r="B249" s="19">
        <v>2</v>
      </c>
      <c r="C249" s="1">
        <v>14.5</v>
      </c>
      <c r="D249" s="1">
        <v>1</v>
      </c>
      <c r="E249" s="14">
        <f t="shared" si="6"/>
        <v>4.1917241379310344</v>
      </c>
      <c r="F249" s="14">
        <f t="shared" si="7"/>
        <v>14.5</v>
      </c>
      <c r="G249" s="1">
        <v>60780</v>
      </c>
    </row>
    <row r="250" spans="1:7" x14ac:dyDescent="0.25">
      <c r="A250" t="s">
        <v>95</v>
      </c>
      <c r="B250" s="19">
        <v>5</v>
      </c>
      <c r="C250" s="1">
        <v>22</v>
      </c>
      <c r="D250" s="1">
        <v>7</v>
      </c>
      <c r="E250" s="14">
        <f t="shared" si="6"/>
        <v>1.6795454545454545</v>
      </c>
      <c r="F250" s="14">
        <f t="shared" si="7"/>
        <v>3.1428571428571428</v>
      </c>
      <c r="G250" s="1">
        <v>36950</v>
      </c>
    </row>
    <row r="251" spans="1:7" x14ac:dyDescent="0.25">
      <c r="A251" t="s">
        <v>69</v>
      </c>
      <c r="B251" s="19">
        <v>4</v>
      </c>
      <c r="C251" s="1">
        <v>3.4</v>
      </c>
      <c r="D251" s="1">
        <v>0.22</v>
      </c>
      <c r="E251" s="14">
        <f t="shared" si="6"/>
        <v>2.7297058823529414</v>
      </c>
      <c r="F251" s="14">
        <f t="shared" si="7"/>
        <v>15.454545454545453</v>
      </c>
      <c r="G251" s="1">
        <v>9281</v>
      </c>
    </row>
    <row r="252" spans="1:7" x14ac:dyDescent="0.25">
      <c r="A252" t="s">
        <v>45</v>
      </c>
      <c r="B252" s="19">
        <v>3</v>
      </c>
      <c r="C252" s="1">
        <v>16.149999999999999</v>
      </c>
      <c r="D252" s="1">
        <v>4.3499999999999996</v>
      </c>
      <c r="E252" s="14">
        <f t="shared" si="6"/>
        <v>4.9479876160990717</v>
      </c>
      <c r="F252" s="14">
        <f t="shared" si="7"/>
        <v>3.7126436781609193</v>
      </c>
      <c r="G252" s="1">
        <v>79910</v>
      </c>
    </row>
    <row r="253" spans="1:7" x14ac:dyDescent="0.25">
      <c r="A253" t="s">
        <v>70</v>
      </c>
      <c r="B253" s="19">
        <v>5</v>
      </c>
      <c r="C253" s="1">
        <v>5.4</v>
      </c>
      <c r="D253" s="1">
        <v>1.2</v>
      </c>
      <c r="E253" s="14">
        <f t="shared" si="6"/>
        <v>3.2277777777777774</v>
      </c>
      <c r="F253" s="14">
        <f t="shared" si="7"/>
        <v>4.5000000000000009</v>
      </c>
      <c r="G253" s="1">
        <v>17430</v>
      </c>
    </row>
    <row r="254" spans="1:7" x14ac:dyDescent="0.25">
      <c r="A254" t="s">
        <v>7</v>
      </c>
      <c r="B254" s="19">
        <v>35</v>
      </c>
      <c r="C254" s="1">
        <v>290.5</v>
      </c>
      <c r="D254" s="1">
        <v>26</v>
      </c>
      <c r="E254" s="14">
        <f t="shared" si="6"/>
        <v>4.0849913941480205</v>
      </c>
      <c r="F254" s="14">
        <f t="shared" si="7"/>
        <v>11.173076923076923</v>
      </c>
      <c r="G254" s="1">
        <v>1186690</v>
      </c>
    </row>
    <row r="255" spans="1:7" x14ac:dyDescent="0.25">
      <c r="A255" t="s">
        <v>10</v>
      </c>
      <c r="B255" s="19">
        <v>4</v>
      </c>
      <c r="C255" s="1">
        <v>72</v>
      </c>
      <c r="D255" s="1">
        <v>6.8</v>
      </c>
      <c r="E255" s="14">
        <f t="shared" si="6"/>
        <v>2.4194444444444443</v>
      </c>
      <c r="F255" s="14">
        <f t="shared" si="7"/>
        <v>10.588235294117647</v>
      </c>
      <c r="G255" s="1">
        <v>174200</v>
      </c>
    </row>
    <row r="256" spans="1:7" x14ac:dyDescent="0.25">
      <c r="A256" t="s">
        <v>47</v>
      </c>
      <c r="B256" s="19">
        <v>8</v>
      </c>
      <c r="C256" s="1">
        <v>12</v>
      </c>
      <c r="D256" s="1">
        <v>3</v>
      </c>
      <c r="E256" s="14">
        <f t="shared" si="6"/>
        <v>2.9</v>
      </c>
      <c r="F256" s="14">
        <f t="shared" si="7"/>
        <v>4</v>
      </c>
      <c r="G256" s="1">
        <v>34800</v>
      </c>
    </row>
    <row r="257" spans="1:7" x14ac:dyDescent="0.25">
      <c r="A257" t="s">
        <v>72</v>
      </c>
      <c r="B257" s="19">
        <v>5</v>
      </c>
      <c r="C257" s="1">
        <v>33.299999999999997</v>
      </c>
      <c r="D257" s="1">
        <v>4.5</v>
      </c>
      <c r="E257" s="14">
        <f t="shared" si="6"/>
        <v>1.6108108108108108</v>
      </c>
      <c r="F257" s="14">
        <f t="shared" si="7"/>
        <v>7.3999999999999995</v>
      </c>
      <c r="G257" s="1">
        <v>53640</v>
      </c>
    </row>
    <row r="258" spans="1:7" x14ac:dyDescent="0.25">
      <c r="A258" t="s">
        <v>12</v>
      </c>
      <c r="B258" s="19">
        <v>6</v>
      </c>
      <c r="C258" s="1">
        <v>460.85</v>
      </c>
      <c r="D258" s="1">
        <v>32.92</v>
      </c>
      <c r="E258" s="14">
        <f t="shared" si="6"/>
        <v>3.0609959856786371</v>
      </c>
      <c r="F258" s="14">
        <f t="shared" si="7"/>
        <v>13.999088699878493</v>
      </c>
      <c r="G258" s="1">
        <v>1410660</v>
      </c>
    </row>
    <row r="259" spans="1:7" x14ac:dyDescent="0.25">
      <c r="A259" t="s">
        <v>19</v>
      </c>
      <c r="B259" s="19">
        <v>12</v>
      </c>
      <c r="C259" s="1">
        <v>220</v>
      </c>
      <c r="D259" s="1">
        <v>19.3</v>
      </c>
      <c r="E259" s="14">
        <f t="shared" si="6"/>
        <v>2.3670454545454547</v>
      </c>
      <c r="F259" s="14">
        <f t="shared" si="7"/>
        <v>11.398963730569948</v>
      </c>
      <c r="G259" s="1">
        <v>520750</v>
      </c>
    </row>
    <row r="260" spans="1:7" x14ac:dyDescent="0.25">
      <c r="A260" t="s">
        <v>51</v>
      </c>
      <c r="B260" s="19">
        <v>4</v>
      </c>
      <c r="C260" s="1">
        <v>8.2899999999999991</v>
      </c>
      <c r="D260" s="1">
        <v>0.78</v>
      </c>
      <c r="E260" s="14">
        <f t="shared" si="6"/>
        <v>2.7548854041013273</v>
      </c>
      <c r="F260" s="14">
        <f t="shared" si="7"/>
        <v>10.628205128205126</v>
      </c>
      <c r="G260" s="1">
        <v>22838</v>
      </c>
    </row>
    <row r="261" spans="1:7" x14ac:dyDescent="0.25">
      <c r="A261" t="s">
        <v>52</v>
      </c>
      <c r="B261" s="19">
        <v>5</v>
      </c>
      <c r="C261" s="1">
        <v>37.479999999999997</v>
      </c>
      <c r="D261" s="1">
        <v>3.31</v>
      </c>
      <c r="E261" s="14">
        <f t="shared" si="6"/>
        <v>2.4204909284951976</v>
      </c>
      <c r="F261" s="14">
        <f t="shared" si="7"/>
        <v>11.323262839879153</v>
      </c>
      <c r="G261" s="1">
        <v>90720</v>
      </c>
    </row>
    <row r="262" spans="1:7" x14ac:dyDescent="0.25">
      <c r="A262" t="s">
        <v>53</v>
      </c>
      <c r="B262" s="19">
        <v>2</v>
      </c>
      <c r="C262" s="1">
        <v>144</v>
      </c>
      <c r="D262" s="1">
        <v>8</v>
      </c>
      <c r="E262" s="14">
        <f t="shared" si="6"/>
        <v>3.2809027777777779</v>
      </c>
      <c r="F262" s="14">
        <f t="shared" si="7"/>
        <v>18</v>
      </c>
      <c r="G262" s="1">
        <v>472450</v>
      </c>
    </row>
    <row r="263" spans="1:7" x14ac:dyDescent="0.25">
      <c r="A263" t="s">
        <v>54</v>
      </c>
      <c r="B263" s="19">
        <v>8</v>
      </c>
      <c r="C263" s="1">
        <v>9.1300000000000008</v>
      </c>
      <c r="D263" s="1">
        <v>1.17</v>
      </c>
      <c r="E263" s="14">
        <f t="shared" si="6"/>
        <v>2.9182256297918947</v>
      </c>
      <c r="F263" s="14">
        <f t="shared" si="7"/>
        <v>7.8034188034188041</v>
      </c>
      <c r="G263" s="1">
        <v>26643.4</v>
      </c>
    </row>
    <row r="264" spans="1:7" x14ac:dyDescent="0.25">
      <c r="A264" t="s">
        <v>22</v>
      </c>
      <c r="B264" s="19">
        <v>96</v>
      </c>
      <c r="C264" s="1">
        <v>2080</v>
      </c>
      <c r="D264" s="1">
        <v>104</v>
      </c>
      <c r="E264" s="14">
        <f t="shared" si="6"/>
        <v>2.2134615384615386</v>
      </c>
      <c r="F264" s="14">
        <f t="shared" si="7"/>
        <v>20</v>
      </c>
      <c r="G264" s="1">
        <v>4604000</v>
      </c>
    </row>
    <row r="265" spans="1:7" x14ac:dyDescent="0.25">
      <c r="A265" t="s">
        <v>58</v>
      </c>
      <c r="B265" s="19">
        <v>21</v>
      </c>
      <c r="C265" s="1">
        <v>185.67</v>
      </c>
      <c r="D265" s="1">
        <v>13.7</v>
      </c>
      <c r="E265" s="14">
        <f t="shared" ref="E265:E328" si="8">(G265/C265)/1000</f>
        <v>2.5856708138094469</v>
      </c>
      <c r="F265" s="14">
        <f t="shared" ref="F265:F328" si="9">C265/D265</f>
        <v>13.552554744525548</v>
      </c>
      <c r="G265" s="1">
        <v>480081.5</v>
      </c>
    </row>
    <row r="266" spans="1:7" x14ac:dyDescent="0.25">
      <c r="A266" t="s">
        <v>75</v>
      </c>
      <c r="B266" s="19">
        <v>17</v>
      </c>
      <c r="C266" s="1">
        <v>106</v>
      </c>
      <c r="D266" s="1">
        <v>10.5</v>
      </c>
      <c r="E266" s="14">
        <f t="shared" si="8"/>
        <v>1.0259433962264153</v>
      </c>
      <c r="F266" s="14">
        <f t="shared" si="9"/>
        <v>10.095238095238095</v>
      </c>
      <c r="G266" s="1">
        <v>108750</v>
      </c>
    </row>
    <row r="267" spans="1:7" x14ac:dyDescent="0.25">
      <c r="A267" t="s">
        <v>76</v>
      </c>
      <c r="B267" s="19">
        <v>20</v>
      </c>
      <c r="C267" s="1">
        <v>21.7</v>
      </c>
      <c r="D267" s="1">
        <v>2.5</v>
      </c>
      <c r="E267" s="14">
        <f t="shared" si="8"/>
        <v>2.7142857142857144</v>
      </c>
      <c r="F267" s="14">
        <f t="shared" si="9"/>
        <v>8.68</v>
      </c>
      <c r="G267" s="1">
        <v>58900</v>
      </c>
    </row>
    <row r="268" spans="1:7" x14ac:dyDescent="0.25">
      <c r="A268" t="s">
        <v>27</v>
      </c>
      <c r="B268" s="19">
        <v>6</v>
      </c>
      <c r="C268" s="1">
        <v>151.5</v>
      </c>
      <c r="D268" s="1">
        <v>28.5</v>
      </c>
      <c r="E268" s="14">
        <f t="shared" si="8"/>
        <v>3.0716171617161718</v>
      </c>
      <c r="F268" s="14">
        <f t="shared" si="9"/>
        <v>5.3157894736842106</v>
      </c>
      <c r="G268" s="1">
        <v>465350</v>
      </c>
    </row>
    <row r="269" spans="1:7" x14ac:dyDescent="0.25">
      <c r="A269" t="s">
        <v>59</v>
      </c>
      <c r="B269" s="19">
        <v>12</v>
      </c>
      <c r="C269" s="1">
        <v>1079</v>
      </c>
      <c r="D269" s="1">
        <v>70</v>
      </c>
      <c r="E269" s="14">
        <f t="shared" si="8"/>
        <v>1.6748841519925857</v>
      </c>
      <c r="F269" s="14">
        <f t="shared" si="9"/>
        <v>15.414285714285715</v>
      </c>
      <c r="G269" s="1">
        <v>1807200</v>
      </c>
    </row>
    <row r="270" spans="1:7" x14ac:dyDescent="0.25">
      <c r="A270" t="s">
        <v>29</v>
      </c>
      <c r="B270" s="19">
        <v>16</v>
      </c>
      <c r="C270" s="1">
        <v>1085</v>
      </c>
      <c r="D270" s="1">
        <v>64</v>
      </c>
      <c r="E270" s="14">
        <f t="shared" si="8"/>
        <v>2.9474654377880185</v>
      </c>
      <c r="F270" s="14">
        <f t="shared" si="9"/>
        <v>16.953125</v>
      </c>
      <c r="G270" s="1">
        <v>3198000</v>
      </c>
    </row>
    <row r="271" spans="1:7" x14ac:dyDescent="0.25">
      <c r="A271" s="4" t="s">
        <v>106</v>
      </c>
      <c r="B271" s="20">
        <f>SUM(B243:B270)</f>
        <v>456</v>
      </c>
      <c r="C271" s="5">
        <f>SUM(C243:C270)</f>
        <v>15310.880000000001</v>
      </c>
      <c r="D271" s="5">
        <f>SUM(D243:D270)</f>
        <v>828.34999999999991</v>
      </c>
      <c r="E271" s="16">
        <f t="shared" si="8"/>
        <v>2.1756513603398364</v>
      </c>
      <c r="F271" s="16">
        <f t="shared" si="9"/>
        <v>18.483587855375145</v>
      </c>
      <c r="G271" s="5">
        <f>SUM(G243:G270)</f>
        <v>33311136.899999999</v>
      </c>
    </row>
    <row r="272" spans="1:7" x14ac:dyDescent="0.25">
      <c r="A272" s="12" t="s">
        <v>130</v>
      </c>
      <c r="B272" s="19"/>
      <c r="C272" s="1"/>
      <c r="D272" s="1"/>
      <c r="E272" s="14"/>
      <c r="F272" s="14"/>
    </row>
    <row r="273" spans="1:7" x14ac:dyDescent="0.25">
      <c r="A273" t="s">
        <v>68</v>
      </c>
      <c r="B273" s="19">
        <v>1</v>
      </c>
      <c r="C273" s="1">
        <v>22.5</v>
      </c>
      <c r="D273" s="1">
        <v>5.38</v>
      </c>
      <c r="E273" s="14">
        <f t="shared" si="8"/>
        <v>5</v>
      </c>
      <c r="F273" s="14">
        <f t="shared" si="9"/>
        <v>4.1821561338289968</v>
      </c>
      <c r="G273" s="1">
        <v>112500</v>
      </c>
    </row>
    <row r="274" spans="1:7" x14ac:dyDescent="0.25">
      <c r="A274" t="s">
        <v>59</v>
      </c>
      <c r="B274" s="19">
        <v>1</v>
      </c>
      <c r="C274" s="1">
        <v>6.1</v>
      </c>
      <c r="D274" s="1">
        <v>1</v>
      </c>
      <c r="E274" s="14">
        <f t="shared" si="8"/>
        <v>7.8442622950819674</v>
      </c>
      <c r="F274" s="14">
        <f t="shared" si="9"/>
        <v>6.1</v>
      </c>
      <c r="G274" s="1">
        <v>47850</v>
      </c>
    </row>
    <row r="275" spans="1:7" x14ac:dyDescent="0.25">
      <c r="A275" t="s">
        <v>82</v>
      </c>
      <c r="B275" s="19">
        <v>2</v>
      </c>
      <c r="C275" s="1">
        <v>30</v>
      </c>
      <c r="D275" s="1">
        <v>6</v>
      </c>
      <c r="E275" s="14">
        <f t="shared" si="8"/>
        <v>18</v>
      </c>
      <c r="F275" s="14">
        <f t="shared" si="9"/>
        <v>5</v>
      </c>
      <c r="G275" s="1">
        <v>540000</v>
      </c>
    </row>
    <row r="276" spans="1:7" x14ac:dyDescent="0.25">
      <c r="A276" s="4" t="s">
        <v>131</v>
      </c>
      <c r="B276" s="20">
        <f>SUM(B273:B275)</f>
        <v>4</v>
      </c>
      <c r="C276" s="5">
        <f>SUM(C273:C275)</f>
        <v>58.6</v>
      </c>
      <c r="D276" s="5">
        <f>SUM(D273:D275)</f>
        <v>12.379999999999999</v>
      </c>
      <c r="E276" s="16">
        <f t="shared" si="8"/>
        <v>11.951365187713311</v>
      </c>
      <c r="F276" s="16">
        <f t="shared" si="9"/>
        <v>4.7334410339256872</v>
      </c>
      <c r="G276" s="5">
        <f>SUM(G273:G275)</f>
        <v>700350</v>
      </c>
    </row>
    <row r="277" spans="1:7" x14ac:dyDescent="0.25">
      <c r="A277" s="12" t="s">
        <v>132</v>
      </c>
      <c r="B277" s="19"/>
      <c r="C277" s="1"/>
      <c r="D277" s="1"/>
      <c r="E277" s="14"/>
      <c r="F277" s="14"/>
    </row>
    <row r="278" spans="1:7" x14ac:dyDescent="0.25">
      <c r="A278" t="s">
        <v>42</v>
      </c>
      <c r="B278" s="19">
        <v>5</v>
      </c>
      <c r="C278" s="1">
        <v>45</v>
      </c>
      <c r="D278" s="1">
        <v>1.8</v>
      </c>
      <c r="E278" s="14">
        <f t="shared" si="8"/>
        <v>3.2466666666666666</v>
      </c>
      <c r="F278" s="14">
        <f t="shared" si="9"/>
        <v>25</v>
      </c>
      <c r="G278" s="1">
        <v>146100</v>
      </c>
    </row>
    <row r="279" spans="1:7" x14ac:dyDescent="0.25">
      <c r="A279" t="s">
        <v>12</v>
      </c>
      <c r="B279" s="19">
        <v>1</v>
      </c>
      <c r="C279" s="1">
        <v>10.6</v>
      </c>
      <c r="D279" s="1">
        <v>0.5</v>
      </c>
      <c r="E279" s="14">
        <f t="shared" si="8"/>
        <v>4.2158490566037736</v>
      </c>
      <c r="F279" s="14">
        <f t="shared" si="9"/>
        <v>21.2</v>
      </c>
      <c r="G279" s="1">
        <v>44688</v>
      </c>
    </row>
    <row r="280" spans="1:7" x14ac:dyDescent="0.25">
      <c r="A280" s="4" t="s">
        <v>133</v>
      </c>
      <c r="B280" s="20">
        <v>6</v>
      </c>
      <c r="C280" s="5">
        <f>SUM(C278:C279)</f>
        <v>55.6</v>
      </c>
      <c r="D280" s="5">
        <f>SUM(D278:D279)</f>
        <v>2.2999999999999998</v>
      </c>
      <c r="E280" s="16">
        <f t="shared" si="8"/>
        <v>3.4314388489208634</v>
      </c>
      <c r="F280" s="16">
        <f t="shared" si="9"/>
        <v>24.173913043478262</v>
      </c>
      <c r="G280" s="5">
        <f>SUM(G278:G279)</f>
        <v>190788</v>
      </c>
    </row>
    <row r="281" spans="1:7" x14ac:dyDescent="0.25">
      <c r="A281" s="12" t="s">
        <v>134</v>
      </c>
      <c r="B281" s="19"/>
      <c r="C281" s="1"/>
      <c r="D281" s="1"/>
      <c r="E281" s="14"/>
      <c r="F281" s="14"/>
    </row>
    <row r="282" spans="1:7" x14ac:dyDescent="0.25">
      <c r="A282" t="s">
        <v>100</v>
      </c>
      <c r="B282" s="19">
        <v>24</v>
      </c>
      <c r="C282" s="1">
        <v>174</v>
      </c>
      <c r="D282" s="1">
        <v>10.5</v>
      </c>
      <c r="E282" s="14">
        <f t="shared" si="8"/>
        <v>1.3125862068965517</v>
      </c>
      <c r="F282" s="14">
        <f t="shared" si="9"/>
        <v>16.571428571428573</v>
      </c>
      <c r="G282" s="1">
        <v>228390</v>
      </c>
    </row>
    <row r="283" spans="1:7" x14ac:dyDescent="0.25">
      <c r="A283" t="s">
        <v>3</v>
      </c>
      <c r="B283" s="19">
        <v>1</v>
      </c>
      <c r="C283" s="1">
        <v>28.1</v>
      </c>
      <c r="D283" s="1">
        <v>2.5</v>
      </c>
      <c r="E283" s="14">
        <f t="shared" si="8"/>
        <v>4.7110320284697513</v>
      </c>
      <c r="F283" s="14">
        <f t="shared" si="9"/>
        <v>11.24</v>
      </c>
      <c r="G283" s="1">
        <v>132380</v>
      </c>
    </row>
    <row r="284" spans="1:7" x14ac:dyDescent="0.25">
      <c r="A284" t="s">
        <v>10</v>
      </c>
      <c r="B284" s="19">
        <v>69</v>
      </c>
      <c r="C284" s="1">
        <v>671</v>
      </c>
      <c r="D284" s="1">
        <v>46</v>
      </c>
      <c r="E284" s="14">
        <f t="shared" si="8"/>
        <v>2.418181818181818</v>
      </c>
      <c r="F284" s="14">
        <f t="shared" si="9"/>
        <v>14.586956521739131</v>
      </c>
      <c r="G284" s="1">
        <v>1622600</v>
      </c>
    </row>
    <row r="285" spans="1:7" x14ac:dyDescent="0.25">
      <c r="A285" t="s">
        <v>26</v>
      </c>
      <c r="B285" s="19">
        <v>15</v>
      </c>
      <c r="C285" s="1">
        <v>248.8</v>
      </c>
      <c r="D285" s="1">
        <v>16.43</v>
      </c>
      <c r="E285" s="14">
        <f t="shared" si="8"/>
        <v>1.5314127813504821</v>
      </c>
      <c r="F285" s="14">
        <f t="shared" si="9"/>
        <v>15.143031040779064</v>
      </c>
      <c r="G285" s="1">
        <v>381015.5</v>
      </c>
    </row>
    <row r="286" spans="1:7" x14ac:dyDescent="0.25">
      <c r="A286" t="s">
        <v>58</v>
      </c>
      <c r="B286" s="19">
        <v>23</v>
      </c>
      <c r="C286" s="1">
        <v>439.75</v>
      </c>
      <c r="D286" s="1">
        <v>25</v>
      </c>
      <c r="E286" s="14">
        <f t="shared" si="8"/>
        <v>2.0892347924957364</v>
      </c>
      <c r="F286" s="14">
        <f t="shared" si="9"/>
        <v>17.59</v>
      </c>
      <c r="G286" s="1">
        <v>918741</v>
      </c>
    </row>
    <row r="287" spans="1:7" x14ac:dyDescent="0.25">
      <c r="A287" t="s">
        <v>79</v>
      </c>
      <c r="B287" s="19">
        <v>3</v>
      </c>
      <c r="C287" s="1">
        <v>12</v>
      </c>
      <c r="D287" s="1">
        <v>3</v>
      </c>
      <c r="E287" s="14">
        <f t="shared" si="8"/>
        <v>1</v>
      </c>
      <c r="F287" s="14">
        <f t="shared" si="9"/>
        <v>4</v>
      </c>
      <c r="G287" s="1">
        <v>12000</v>
      </c>
    </row>
    <row r="288" spans="1:7" x14ac:dyDescent="0.25">
      <c r="A288" t="s">
        <v>28</v>
      </c>
      <c r="B288" s="19">
        <v>3</v>
      </c>
      <c r="C288" s="1">
        <v>158</v>
      </c>
      <c r="D288" s="1">
        <v>6</v>
      </c>
      <c r="E288" s="14">
        <f t="shared" si="8"/>
        <v>1.688607594936709</v>
      </c>
      <c r="F288" s="14">
        <f t="shared" si="9"/>
        <v>26.333333333333332</v>
      </c>
      <c r="G288" s="1">
        <v>266800</v>
      </c>
    </row>
    <row r="289" spans="1:7" x14ac:dyDescent="0.25">
      <c r="A289" s="4" t="s">
        <v>135</v>
      </c>
      <c r="B289" s="20">
        <f>SUM(B282:B288)</f>
        <v>138</v>
      </c>
      <c r="C289" s="5">
        <f>SUM(C282:C288)</f>
        <v>1731.65</v>
      </c>
      <c r="D289" s="5">
        <f>SUM(D282:D288)</f>
        <v>109.43</v>
      </c>
      <c r="E289" s="16">
        <f t="shared" si="8"/>
        <v>2.0569552161233506</v>
      </c>
      <c r="F289" s="16">
        <f t="shared" si="9"/>
        <v>15.824271223613268</v>
      </c>
      <c r="G289" s="5">
        <f>SUM(G282:G288)</f>
        <v>3561926.5</v>
      </c>
    </row>
    <row r="290" spans="1:7" x14ac:dyDescent="0.25">
      <c r="A290" s="12" t="s">
        <v>136</v>
      </c>
      <c r="B290" s="19"/>
      <c r="C290" s="1"/>
      <c r="D290" s="1"/>
      <c r="E290" s="14"/>
      <c r="F290" s="14"/>
    </row>
    <row r="291" spans="1:7" x14ac:dyDescent="0.25">
      <c r="A291" t="s">
        <v>100</v>
      </c>
      <c r="B291" s="19">
        <v>4</v>
      </c>
      <c r="C291" s="1">
        <v>10</v>
      </c>
      <c r="D291" s="1">
        <v>1</v>
      </c>
      <c r="E291" s="14">
        <f t="shared" si="8"/>
        <v>3.65</v>
      </c>
      <c r="F291" s="14">
        <f t="shared" si="9"/>
        <v>10</v>
      </c>
      <c r="G291" s="1">
        <v>36500</v>
      </c>
    </row>
    <row r="292" spans="1:7" x14ac:dyDescent="0.25">
      <c r="A292" t="s">
        <v>94</v>
      </c>
      <c r="B292" s="19">
        <v>3</v>
      </c>
      <c r="C292" s="1">
        <v>14</v>
      </c>
      <c r="D292" s="1">
        <v>2.2000000000000002</v>
      </c>
      <c r="E292" s="14">
        <f t="shared" si="8"/>
        <v>7.55</v>
      </c>
      <c r="F292" s="14">
        <f t="shared" si="9"/>
        <v>6.3636363636363633</v>
      </c>
      <c r="G292" s="1">
        <v>105700</v>
      </c>
    </row>
    <row r="293" spans="1:7" x14ac:dyDescent="0.25">
      <c r="A293" t="s">
        <v>39</v>
      </c>
      <c r="B293" s="19">
        <v>70</v>
      </c>
      <c r="C293" s="1">
        <v>698</v>
      </c>
      <c r="D293" s="1">
        <v>45</v>
      </c>
      <c r="E293" s="14">
        <f t="shared" si="8"/>
        <v>5.4987392550143266</v>
      </c>
      <c r="F293" s="14">
        <f t="shared" si="9"/>
        <v>15.511111111111111</v>
      </c>
      <c r="G293" s="1">
        <v>3838120</v>
      </c>
    </row>
    <row r="294" spans="1:7" x14ac:dyDescent="0.25">
      <c r="A294" t="s">
        <v>41</v>
      </c>
      <c r="B294" s="19">
        <v>117</v>
      </c>
      <c r="C294" s="1">
        <v>633.95000000000005</v>
      </c>
      <c r="D294" s="1">
        <v>73.5</v>
      </c>
      <c r="E294" s="14">
        <f t="shared" si="8"/>
        <v>5.3374871835318238</v>
      </c>
      <c r="F294" s="14">
        <f t="shared" si="9"/>
        <v>8.6251700680272112</v>
      </c>
      <c r="G294" s="1">
        <v>3383700</v>
      </c>
    </row>
    <row r="295" spans="1:7" x14ac:dyDescent="0.25">
      <c r="A295" t="s">
        <v>3</v>
      </c>
      <c r="B295" s="19">
        <v>5</v>
      </c>
      <c r="C295" s="1">
        <v>44</v>
      </c>
      <c r="D295" s="1">
        <v>3</v>
      </c>
      <c r="E295" s="14">
        <f t="shared" si="8"/>
        <v>5.0875000000000004</v>
      </c>
      <c r="F295" s="14">
        <f t="shared" si="9"/>
        <v>14.666666666666666</v>
      </c>
      <c r="G295" s="1">
        <v>223850</v>
      </c>
    </row>
    <row r="296" spans="1:7" x14ac:dyDescent="0.25">
      <c r="A296" t="s">
        <v>42</v>
      </c>
      <c r="B296" s="19">
        <v>39</v>
      </c>
      <c r="C296" s="1">
        <v>105</v>
      </c>
      <c r="D296" s="1">
        <v>5.2</v>
      </c>
      <c r="E296" s="14">
        <f t="shared" si="8"/>
        <v>3.3733333333333335</v>
      </c>
      <c r="F296" s="14">
        <f t="shared" si="9"/>
        <v>20.19230769230769</v>
      </c>
      <c r="G296" s="1">
        <v>354200</v>
      </c>
    </row>
    <row r="297" spans="1:7" x14ac:dyDescent="0.25">
      <c r="A297" t="s">
        <v>6</v>
      </c>
      <c r="B297" s="19">
        <v>12</v>
      </c>
      <c r="C297" s="1">
        <v>34.1</v>
      </c>
      <c r="D297" s="1">
        <v>8.75</v>
      </c>
      <c r="E297" s="14">
        <f t="shared" si="8"/>
        <v>8.7884164222873888</v>
      </c>
      <c r="F297" s="14">
        <f t="shared" si="9"/>
        <v>3.8971428571428572</v>
      </c>
      <c r="G297" s="1">
        <v>299685</v>
      </c>
    </row>
    <row r="298" spans="1:7" x14ac:dyDescent="0.25">
      <c r="A298" t="s">
        <v>10</v>
      </c>
      <c r="B298" s="19">
        <v>10</v>
      </c>
      <c r="C298" s="1">
        <v>81.5</v>
      </c>
      <c r="D298" s="1">
        <v>4.8499999999999996</v>
      </c>
      <c r="E298" s="14">
        <f t="shared" si="8"/>
        <v>7.6368098159509197</v>
      </c>
      <c r="F298" s="14">
        <f t="shared" si="9"/>
        <v>16.804123711340207</v>
      </c>
      <c r="G298" s="1">
        <v>622400</v>
      </c>
    </row>
    <row r="299" spans="1:7" x14ac:dyDescent="0.25">
      <c r="A299" t="s">
        <v>14</v>
      </c>
      <c r="B299" s="19">
        <v>5</v>
      </c>
      <c r="C299" s="1">
        <v>80.89</v>
      </c>
      <c r="D299" s="1">
        <v>5.81</v>
      </c>
      <c r="E299" s="14">
        <f t="shared" si="8"/>
        <v>8.1704944987019417</v>
      </c>
      <c r="F299" s="14">
        <f t="shared" si="9"/>
        <v>13.922547332185887</v>
      </c>
      <c r="G299" s="1">
        <v>660911.30000000005</v>
      </c>
    </row>
    <row r="300" spans="1:7" x14ac:dyDescent="0.25">
      <c r="A300" t="s">
        <v>74</v>
      </c>
      <c r="B300" s="19">
        <v>30</v>
      </c>
      <c r="C300" s="1">
        <v>214.08</v>
      </c>
      <c r="D300" s="1">
        <v>15.18</v>
      </c>
      <c r="E300" s="14">
        <f t="shared" si="8"/>
        <v>8.4755423206278024</v>
      </c>
      <c r="F300" s="14">
        <f t="shared" si="9"/>
        <v>14.102766798418973</v>
      </c>
      <c r="G300" s="1">
        <v>1814444.1</v>
      </c>
    </row>
    <row r="301" spans="1:7" x14ac:dyDescent="0.25">
      <c r="A301" t="s">
        <v>18</v>
      </c>
      <c r="B301" s="19">
        <v>44</v>
      </c>
      <c r="C301" s="1">
        <v>666.56</v>
      </c>
      <c r="D301" s="1">
        <v>40.43</v>
      </c>
      <c r="E301" s="14">
        <f t="shared" si="8"/>
        <v>6.9414339294287091</v>
      </c>
      <c r="F301" s="14">
        <f t="shared" si="9"/>
        <v>16.486767252040561</v>
      </c>
      <c r="G301" s="1">
        <v>4626882.2</v>
      </c>
    </row>
    <row r="302" spans="1:7" x14ac:dyDescent="0.25">
      <c r="A302" t="s">
        <v>56</v>
      </c>
      <c r="B302" s="19">
        <v>27</v>
      </c>
      <c r="C302" s="1">
        <v>166</v>
      </c>
      <c r="D302" s="1">
        <v>15.5</v>
      </c>
      <c r="E302" s="14">
        <f t="shared" si="8"/>
        <v>2.5101204819277108</v>
      </c>
      <c r="F302" s="14">
        <f t="shared" si="9"/>
        <v>10.709677419354838</v>
      </c>
      <c r="G302" s="1">
        <v>416680</v>
      </c>
    </row>
    <row r="303" spans="1:7" x14ac:dyDescent="0.25">
      <c r="A303" t="s">
        <v>97</v>
      </c>
      <c r="B303" s="19">
        <v>30</v>
      </c>
      <c r="C303" s="1">
        <v>995</v>
      </c>
      <c r="D303" s="1">
        <v>60</v>
      </c>
      <c r="E303" s="14">
        <f t="shared" si="8"/>
        <v>5.3316582914572868</v>
      </c>
      <c r="F303" s="14">
        <f t="shared" si="9"/>
        <v>16.583333333333332</v>
      </c>
      <c r="G303" s="1">
        <v>5305000</v>
      </c>
    </row>
    <row r="304" spans="1:7" x14ac:dyDescent="0.25">
      <c r="A304" t="s">
        <v>75</v>
      </c>
      <c r="B304" s="19">
        <v>13</v>
      </c>
      <c r="C304" s="1">
        <v>110</v>
      </c>
      <c r="D304" s="1">
        <v>5.5</v>
      </c>
      <c r="E304" s="14">
        <f t="shared" si="8"/>
        <v>5.35</v>
      </c>
      <c r="F304" s="14">
        <f t="shared" si="9"/>
        <v>20</v>
      </c>
      <c r="G304" s="1">
        <v>588500</v>
      </c>
    </row>
    <row r="305" spans="1:7" x14ac:dyDescent="0.25">
      <c r="A305" t="s">
        <v>108</v>
      </c>
      <c r="B305" s="19">
        <v>12</v>
      </c>
      <c r="C305" s="1">
        <v>144</v>
      </c>
      <c r="D305" s="1">
        <v>12</v>
      </c>
      <c r="E305" s="14">
        <f t="shared" si="8"/>
        <v>4.2</v>
      </c>
      <c r="F305" s="14">
        <f t="shared" si="9"/>
        <v>12</v>
      </c>
      <c r="G305" s="1">
        <v>604800</v>
      </c>
    </row>
    <row r="306" spans="1:7" x14ac:dyDescent="0.25">
      <c r="A306" t="s">
        <v>59</v>
      </c>
      <c r="B306" s="19">
        <v>6</v>
      </c>
      <c r="C306" s="1">
        <v>81</v>
      </c>
      <c r="D306" s="1">
        <v>7</v>
      </c>
      <c r="E306" s="14">
        <f t="shared" si="8"/>
        <v>3.7049382716049379</v>
      </c>
      <c r="F306" s="14">
        <f t="shared" si="9"/>
        <v>11.571428571428571</v>
      </c>
      <c r="G306" s="1">
        <v>300100</v>
      </c>
    </row>
    <row r="307" spans="1:7" x14ac:dyDescent="0.25">
      <c r="A307" t="s">
        <v>61</v>
      </c>
      <c r="B307" s="19">
        <v>19</v>
      </c>
      <c r="C307" s="1">
        <v>336.8</v>
      </c>
      <c r="D307" s="1">
        <v>21.1</v>
      </c>
      <c r="E307" s="14">
        <f t="shared" si="8"/>
        <v>3.7171021377672209</v>
      </c>
      <c r="F307" s="14">
        <f t="shared" si="9"/>
        <v>15.962085308056871</v>
      </c>
      <c r="G307" s="1">
        <v>1251920</v>
      </c>
    </row>
    <row r="308" spans="1:7" x14ac:dyDescent="0.25">
      <c r="A308" t="s">
        <v>30</v>
      </c>
      <c r="B308" s="19">
        <v>1</v>
      </c>
      <c r="C308" s="1">
        <v>3.5</v>
      </c>
      <c r="D308" s="1">
        <v>0.25</v>
      </c>
      <c r="E308" s="14">
        <f t="shared" si="8"/>
        <v>8</v>
      </c>
      <c r="F308" s="14">
        <f t="shared" si="9"/>
        <v>14</v>
      </c>
      <c r="G308" s="1">
        <v>28000</v>
      </c>
    </row>
    <row r="309" spans="1:7" x14ac:dyDescent="0.25">
      <c r="A309" t="s">
        <v>63</v>
      </c>
      <c r="B309" s="19">
        <v>3</v>
      </c>
      <c r="C309" s="1">
        <v>60.45</v>
      </c>
      <c r="D309" s="1">
        <v>29.02</v>
      </c>
      <c r="E309" s="14">
        <f t="shared" si="8"/>
        <v>7.0744416873449127</v>
      </c>
      <c r="F309" s="14">
        <f t="shared" si="9"/>
        <v>2.0830461750516887</v>
      </c>
      <c r="G309" s="1">
        <v>427650</v>
      </c>
    </row>
    <row r="310" spans="1:7" x14ac:dyDescent="0.25">
      <c r="A310" s="4" t="s">
        <v>137</v>
      </c>
      <c r="B310" s="20">
        <f>SUM(B291:B309)</f>
        <v>450</v>
      </c>
      <c r="C310" s="5">
        <f>SUM(C291:C309)</f>
        <v>4478.83</v>
      </c>
      <c r="D310" s="5">
        <f>SUM(D291:D309)</f>
        <v>355.29</v>
      </c>
      <c r="E310" s="16">
        <f t="shared" si="8"/>
        <v>5.5570411469066707</v>
      </c>
      <c r="F310" s="16">
        <f t="shared" si="9"/>
        <v>12.606124574291423</v>
      </c>
      <c r="G310" s="5">
        <f>SUM(G291:G309)</f>
        <v>24889042.600000001</v>
      </c>
    </row>
    <row r="311" spans="1:7" x14ac:dyDescent="0.25">
      <c r="A311" s="12" t="s">
        <v>138</v>
      </c>
      <c r="B311" s="19"/>
      <c r="C311" s="1"/>
      <c r="D311" s="1"/>
      <c r="E311" s="14"/>
      <c r="F311" s="14"/>
    </row>
    <row r="312" spans="1:7" x14ac:dyDescent="0.25">
      <c r="A312" t="s">
        <v>69</v>
      </c>
      <c r="B312" s="19">
        <v>2</v>
      </c>
      <c r="C312" s="1">
        <v>1.8</v>
      </c>
      <c r="D312" s="1">
        <v>0.2</v>
      </c>
      <c r="E312" s="14">
        <f t="shared" si="8"/>
        <v>5.7416666666666671</v>
      </c>
      <c r="F312" s="14">
        <f t="shared" si="9"/>
        <v>9</v>
      </c>
      <c r="G312" s="1">
        <v>10335</v>
      </c>
    </row>
    <row r="313" spans="1:7" x14ac:dyDescent="0.25">
      <c r="A313" s="4" t="s">
        <v>139</v>
      </c>
      <c r="B313" s="20">
        <f>SUM(B312)</f>
        <v>2</v>
      </c>
      <c r="C313" s="5">
        <f>SUM(C312)</f>
        <v>1.8</v>
      </c>
      <c r="D313" s="5">
        <f>SUM(D312)</f>
        <v>0.2</v>
      </c>
      <c r="E313" s="16">
        <f t="shared" si="8"/>
        <v>5.7416666666666671</v>
      </c>
      <c r="F313" s="16">
        <f t="shared" si="9"/>
        <v>9</v>
      </c>
      <c r="G313" s="5">
        <f>SUM(G312)</f>
        <v>10335</v>
      </c>
    </row>
    <row r="314" spans="1:7" x14ac:dyDescent="0.25">
      <c r="A314" s="12" t="s">
        <v>140</v>
      </c>
      <c r="B314" s="19"/>
      <c r="C314" s="1"/>
      <c r="D314" s="1"/>
      <c r="E314" s="14"/>
      <c r="F314" s="14"/>
    </row>
    <row r="315" spans="1:7" x14ac:dyDescent="0.25">
      <c r="A315" t="s">
        <v>3</v>
      </c>
      <c r="B315" s="19">
        <v>1</v>
      </c>
      <c r="C315" s="1">
        <v>1.95</v>
      </c>
      <c r="D315" s="1">
        <v>0.25</v>
      </c>
      <c r="E315" s="14">
        <f t="shared" si="8"/>
        <v>16.3</v>
      </c>
      <c r="F315" s="14">
        <f t="shared" si="9"/>
        <v>7.8</v>
      </c>
      <c r="G315" s="1">
        <v>31785</v>
      </c>
    </row>
    <row r="316" spans="1:7" x14ac:dyDescent="0.25">
      <c r="A316" t="s">
        <v>42</v>
      </c>
      <c r="B316" s="19">
        <v>4</v>
      </c>
      <c r="C316" s="1">
        <v>15</v>
      </c>
      <c r="D316" s="1">
        <v>0.9</v>
      </c>
      <c r="E316" s="14">
        <f t="shared" si="8"/>
        <v>14.866666666666665</v>
      </c>
      <c r="F316" s="14">
        <f t="shared" si="9"/>
        <v>16.666666666666668</v>
      </c>
      <c r="G316" s="1">
        <v>223000</v>
      </c>
    </row>
    <row r="317" spans="1:7" x14ac:dyDescent="0.25">
      <c r="A317" t="s">
        <v>7</v>
      </c>
      <c r="B317" s="19">
        <v>1</v>
      </c>
      <c r="C317" s="1">
        <v>1</v>
      </c>
      <c r="D317" s="1">
        <v>0.4</v>
      </c>
      <c r="E317" s="14">
        <f t="shared" si="8"/>
        <v>7</v>
      </c>
      <c r="F317" s="14">
        <f t="shared" si="9"/>
        <v>2.5</v>
      </c>
      <c r="G317" s="1">
        <v>7000</v>
      </c>
    </row>
    <row r="318" spans="1:7" x14ac:dyDescent="0.25">
      <c r="A318" t="s">
        <v>10</v>
      </c>
      <c r="B318" s="19">
        <v>1</v>
      </c>
      <c r="C318" s="1">
        <v>0.95</v>
      </c>
      <c r="D318" s="1">
        <v>0.4</v>
      </c>
      <c r="E318" s="14">
        <f t="shared" si="8"/>
        <v>6.1157894736842104</v>
      </c>
      <c r="F318" s="14">
        <f t="shared" si="9"/>
        <v>2.3749999999999996</v>
      </c>
      <c r="G318" s="1">
        <v>5810</v>
      </c>
    </row>
    <row r="319" spans="1:7" x14ac:dyDescent="0.25">
      <c r="A319" t="s">
        <v>34</v>
      </c>
      <c r="B319" s="19">
        <v>2</v>
      </c>
      <c r="C319" s="1">
        <v>11.2</v>
      </c>
      <c r="D319" s="1">
        <v>1</v>
      </c>
      <c r="E319" s="14">
        <f t="shared" si="8"/>
        <v>9.6464285714285722</v>
      </c>
      <c r="F319" s="14">
        <f t="shared" si="9"/>
        <v>11.2</v>
      </c>
      <c r="G319" s="1">
        <v>108040</v>
      </c>
    </row>
    <row r="320" spans="1:7" x14ac:dyDescent="0.25">
      <c r="A320" t="s">
        <v>97</v>
      </c>
      <c r="B320" s="19">
        <v>23</v>
      </c>
      <c r="C320" s="1">
        <v>99</v>
      </c>
      <c r="D320" s="1">
        <v>12</v>
      </c>
      <c r="E320" s="14">
        <f t="shared" si="8"/>
        <v>11.353535353535353</v>
      </c>
      <c r="F320" s="14">
        <f t="shared" si="9"/>
        <v>8.25</v>
      </c>
      <c r="G320" s="1">
        <v>1124000</v>
      </c>
    </row>
    <row r="321" spans="1:7" x14ac:dyDescent="0.25">
      <c r="A321" t="s">
        <v>108</v>
      </c>
      <c r="B321" s="19">
        <v>1</v>
      </c>
      <c r="C321" s="1">
        <v>6.5</v>
      </c>
      <c r="D321" s="1">
        <v>0.5</v>
      </c>
      <c r="E321" s="14">
        <f t="shared" si="8"/>
        <v>8.9</v>
      </c>
      <c r="F321" s="14">
        <f t="shared" si="9"/>
        <v>13</v>
      </c>
      <c r="G321" s="1">
        <v>57850</v>
      </c>
    </row>
    <row r="322" spans="1:7" x14ac:dyDescent="0.25">
      <c r="A322" s="4" t="s">
        <v>141</v>
      </c>
      <c r="B322" s="20">
        <f>SUM(B315:B321)</f>
        <v>33</v>
      </c>
      <c r="C322" s="5">
        <f>SUM(C315:C321)</f>
        <v>135.6</v>
      </c>
      <c r="D322" s="5">
        <f>SUM(D315:D321)</f>
        <v>15.45</v>
      </c>
      <c r="E322" s="16">
        <f t="shared" si="8"/>
        <v>11.485877581120945</v>
      </c>
      <c r="F322" s="16">
        <f t="shared" si="9"/>
        <v>8.7766990291262132</v>
      </c>
      <c r="G322" s="5">
        <f>SUM(G315:G321)</f>
        <v>1557485</v>
      </c>
    </row>
    <row r="323" spans="1:7" x14ac:dyDescent="0.25">
      <c r="A323" s="12" t="s">
        <v>107</v>
      </c>
      <c r="B323" s="19"/>
      <c r="C323" s="1"/>
      <c r="D323" s="1"/>
      <c r="E323" s="14"/>
      <c r="F323" s="14"/>
    </row>
    <row r="324" spans="1:7" x14ac:dyDescent="0.25">
      <c r="A324" t="s">
        <v>94</v>
      </c>
      <c r="B324" s="19">
        <v>6</v>
      </c>
      <c r="C324" s="1">
        <v>54</v>
      </c>
      <c r="D324" s="1">
        <v>6.5</v>
      </c>
      <c r="E324" s="14">
        <f t="shared" si="8"/>
        <v>2.4111111111111114</v>
      </c>
      <c r="F324" s="14">
        <f t="shared" si="9"/>
        <v>8.3076923076923084</v>
      </c>
      <c r="G324" s="1">
        <v>130200</v>
      </c>
    </row>
    <row r="325" spans="1:7" x14ac:dyDescent="0.25">
      <c r="A325" t="s">
        <v>53</v>
      </c>
      <c r="B325" s="19">
        <v>1</v>
      </c>
      <c r="C325" s="1">
        <v>540</v>
      </c>
      <c r="D325" s="1">
        <v>40</v>
      </c>
      <c r="E325" s="14">
        <f t="shared" si="8"/>
        <v>3.4537037037037037</v>
      </c>
      <c r="F325" s="14">
        <f t="shared" si="9"/>
        <v>13.5</v>
      </c>
      <c r="G325" s="1">
        <v>1865000</v>
      </c>
    </row>
    <row r="326" spans="1:7" x14ac:dyDescent="0.25">
      <c r="A326" t="s">
        <v>55</v>
      </c>
      <c r="B326" s="19">
        <v>2</v>
      </c>
      <c r="C326" s="1">
        <v>25.1</v>
      </c>
      <c r="D326" s="1">
        <v>1.5</v>
      </c>
      <c r="E326" s="14">
        <f t="shared" si="8"/>
        <v>3.0294820717131477</v>
      </c>
      <c r="F326" s="14">
        <f t="shared" si="9"/>
        <v>16.733333333333334</v>
      </c>
      <c r="G326" s="1">
        <v>76040</v>
      </c>
    </row>
    <row r="327" spans="1:7" x14ac:dyDescent="0.25">
      <c r="A327" t="s">
        <v>29</v>
      </c>
      <c r="B327" s="19">
        <v>13</v>
      </c>
      <c r="C327" s="1">
        <v>230</v>
      </c>
      <c r="D327" s="1">
        <v>10</v>
      </c>
      <c r="E327" s="14">
        <f t="shared" si="8"/>
        <v>3.5608695652173914</v>
      </c>
      <c r="F327" s="14">
        <f t="shared" si="9"/>
        <v>23</v>
      </c>
      <c r="G327" s="1">
        <v>819000</v>
      </c>
    </row>
    <row r="328" spans="1:7" x14ac:dyDescent="0.25">
      <c r="A328" s="4" t="s">
        <v>109</v>
      </c>
      <c r="B328" s="20">
        <f>SUM(B324:B327)</f>
        <v>22</v>
      </c>
      <c r="C328" s="5">
        <f>SUM(C324:C327)</f>
        <v>849.1</v>
      </c>
      <c r="D328" s="5">
        <f>SUM(D324:D327)</f>
        <v>58</v>
      </c>
      <c r="E328" s="16">
        <f t="shared" si="8"/>
        <v>3.4038864680249676</v>
      </c>
      <c r="F328" s="16">
        <f t="shared" si="9"/>
        <v>14.639655172413793</v>
      </c>
      <c r="G328" s="5">
        <f>SUM(G324:G327)</f>
        <v>2890240</v>
      </c>
    </row>
    <row r="329" spans="1:7" x14ac:dyDescent="0.25">
      <c r="A329" s="12" t="s">
        <v>110</v>
      </c>
      <c r="B329" s="19"/>
      <c r="C329" s="1"/>
      <c r="D329" s="1"/>
      <c r="E329" s="14"/>
      <c r="F329" s="14"/>
    </row>
    <row r="330" spans="1:7" x14ac:dyDescent="0.25">
      <c r="A330" t="s">
        <v>94</v>
      </c>
      <c r="B330" s="19">
        <v>20</v>
      </c>
      <c r="C330" s="1">
        <v>2705</v>
      </c>
      <c r="D330" s="1">
        <v>144</v>
      </c>
      <c r="E330" s="14">
        <f t="shared" ref="E330:E393" si="10">(G330/C330)/1000</f>
        <v>2.4282809611829945</v>
      </c>
      <c r="F330" s="14">
        <f t="shared" ref="F330:F393" si="11">C330/D330</f>
        <v>18.784722222222221</v>
      </c>
      <c r="G330" s="1">
        <v>6568500</v>
      </c>
    </row>
    <row r="331" spans="1:7" x14ac:dyDescent="0.25">
      <c r="A331" t="s">
        <v>38</v>
      </c>
      <c r="B331" s="19">
        <v>2</v>
      </c>
      <c r="C331" s="1">
        <v>24.8</v>
      </c>
      <c r="D331" s="1">
        <v>2</v>
      </c>
      <c r="E331" s="14">
        <f t="shared" si="10"/>
        <v>3.3143145161290324</v>
      </c>
      <c r="F331" s="14">
        <f t="shared" si="11"/>
        <v>12.4</v>
      </c>
      <c r="G331" s="1">
        <v>82195</v>
      </c>
    </row>
    <row r="332" spans="1:7" x14ac:dyDescent="0.25">
      <c r="A332" t="s">
        <v>39</v>
      </c>
      <c r="B332" s="19">
        <v>57</v>
      </c>
      <c r="C332" s="1">
        <v>350</v>
      </c>
      <c r="D332" s="1">
        <v>14</v>
      </c>
      <c r="E332" s="14">
        <f t="shared" si="10"/>
        <v>4.0178571428571423</v>
      </c>
      <c r="F332" s="14">
        <f t="shared" si="11"/>
        <v>25</v>
      </c>
      <c r="G332" s="1">
        <v>1406250</v>
      </c>
    </row>
    <row r="333" spans="1:7" x14ac:dyDescent="0.25">
      <c r="A333" t="s">
        <v>40</v>
      </c>
      <c r="B333" s="19">
        <v>1</v>
      </c>
      <c r="C333" s="1">
        <v>22</v>
      </c>
      <c r="D333" s="1">
        <v>1</v>
      </c>
      <c r="E333" s="14">
        <f t="shared" si="10"/>
        <v>1.5</v>
      </c>
      <c r="F333" s="14">
        <f t="shared" si="11"/>
        <v>22</v>
      </c>
      <c r="G333" s="1">
        <v>33000</v>
      </c>
    </row>
    <row r="334" spans="1:7" x14ac:dyDescent="0.25">
      <c r="A334" t="s">
        <v>67</v>
      </c>
      <c r="B334" s="19">
        <v>5</v>
      </c>
      <c r="C334" s="1">
        <v>31.9</v>
      </c>
      <c r="D334" s="1">
        <v>4</v>
      </c>
      <c r="E334" s="14">
        <f t="shared" si="10"/>
        <v>3.2226959247648908</v>
      </c>
      <c r="F334" s="14">
        <f t="shared" si="11"/>
        <v>7.9749999999999996</v>
      </c>
      <c r="G334" s="1">
        <v>102804</v>
      </c>
    </row>
    <row r="335" spans="1:7" x14ac:dyDescent="0.25">
      <c r="A335" t="s">
        <v>41</v>
      </c>
      <c r="B335" s="19">
        <v>10</v>
      </c>
      <c r="C335" s="1">
        <v>74</v>
      </c>
      <c r="D335" s="1">
        <v>15</v>
      </c>
      <c r="E335" s="14">
        <f t="shared" si="10"/>
        <v>2.2432432432432434</v>
      </c>
      <c r="F335" s="14">
        <f t="shared" si="11"/>
        <v>4.9333333333333336</v>
      </c>
      <c r="G335" s="1">
        <v>166000</v>
      </c>
    </row>
    <row r="336" spans="1:7" x14ac:dyDescent="0.25">
      <c r="A336" t="s">
        <v>69</v>
      </c>
      <c r="B336" s="19">
        <v>48</v>
      </c>
      <c r="C336" s="1">
        <v>1138</v>
      </c>
      <c r="D336" s="1">
        <v>51.5</v>
      </c>
      <c r="E336" s="14">
        <f t="shared" si="10"/>
        <v>4.6514938488576458</v>
      </c>
      <c r="F336" s="14">
        <f t="shared" si="11"/>
        <v>22.097087378640776</v>
      </c>
      <c r="G336" s="1">
        <v>5293400</v>
      </c>
    </row>
    <row r="337" spans="1:7" x14ac:dyDescent="0.25">
      <c r="A337" t="s">
        <v>70</v>
      </c>
      <c r="B337" s="19">
        <v>3</v>
      </c>
      <c r="C337" s="1">
        <v>1.2</v>
      </c>
      <c r="D337" s="1">
        <v>1.5</v>
      </c>
      <c r="E337" s="14">
        <f t="shared" si="10"/>
        <v>3.5</v>
      </c>
      <c r="F337" s="14">
        <f t="shared" si="11"/>
        <v>0.79999999999999993</v>
      </c>
      <c r="G337" s="1">
        <v>4200</v>
      </c>
    </row>
    <row r="338" spans="1:7" x14ac:dyDescent="0.25">
      <c r="A338" t="s">
        <v>7</v>
      </c>
      <c r="B338" s="19">
        <v>10</v>
      </c>
      <c r="C338" s="1">
        <v>51</v>
      </c>
      <c r="D338" s="1">
        <v>46</v>
      </c>
      <c r="E338" s="14">
        <f t="shared" si="10"/>
        <v>3.5662745098039217</v>
      </c>
      <c r="F338" s="14">
        <f t="shared" si="11"/>
        <v>1.1086956521739131</v>
      </c>
      <c r="G338" s="1">
        <v>181880</v>
      </c>
    </row>
    <row r="339" spans="1:7" x14ac:dyDescent="0.25">
      <c r="A339" t="s">
        <v>19</v>
      </c>
      <c r="B339" s="19">
        <v>10</v>
      </c>
      <c r="C339" s="1">
        <v>110</v>
      </c>
      <c r="D339" s="1">
        <v>5.5</v>
      </c>
      <c r="E339" s="14">
        <f t="shared" si="10"/>
        <v>4.9090909090909092</v>
      </c>
      <c r="F339" s="14">
        <f t="shared" si="11"/>
        <v>20</v>
      </c>
      <c r="G339" s="1">
        <v>540000</v>
      </c>
    </row>
    <row r="340" spans="1:7" x14ac:dyDescent="0.25">
      <c r="A340" t="s">
        <v>51</v>
      </c>
      <c r="B340" s="19">
        <v>4</v>
      </c>
      <c r="C340" s="1">
        <v>16.2</v>
      </c>
      <c r="D340" s="1">
        <v>0.9</v>
      </c>
      <c r="E340" s="14">
        <f t="shared" si="10"/>
        <v>5.8577777777777786</v>
      </c>
      <c r="F340" s="14">
        <f t="shared" si="11"/>
        <v>18</v>
      </c>
      <c r="G340" s="1">
        <v>94896</v>
      </c>
    </row>
    <row r="341" spans="1:7" x14ac:dyDescent="0.25">
      <c r="A341" t="s">
        <v>53</v>
      </c>
      <c r="B341" s="19">
        <v>6</v>
      </c>
      <c r="C341" s="1">
        <v>240</v>
      </c>
      <c r="D341" s="1">
        <v>15</v>
      </c>
      <c r="E341" s="14">
        <f t="shared" si="10"/>
        <v>4.38</v>
      </c>
      <c r="F341" s="14">
        <f t="shared" si="11"/>
        <v>16</v>
      </c>
      <c r="G341" s="1">
        <v>1051200</v>
      </c>
    </row>
    <row r="342" spans="1:7" x14ac:dyDescent="0.25">
      <c r="A342" t="s">
        <v>22</v>
      </c>
      <c r="B342" s="19">
        <v>47</v>
      </c>
      <c r="C342" s="1">
        <v>1200</v>
      </c>
      <c r="D342" s="1">
        <v>48</v>
      </c>
      <c r="E342" s="14">
        <f t="shared" si="10"/>
        <v>2.5083333333333333</v>
      </c>
      <c r="F342" s="14">
        <f t="shared" si="11"/>
        <v>25</v>
      </c>
      <c r="G342" s="1">
        <v>3010000</v>
      </c>
    </row>
    <row r="343" spans="1:7" x14ac:dyDescent="0.25">
      <c r="A343" t="s">
        <v>55</v>
      </c>
      <c r="B343" s="19">
        <v>2</v>
      </c>
      <c r="C343" s="1">
        <v>39</v>
      </c>
      <c r="D343" s="1">
        <v>2.1</v>
      </c>
      <c r="E343" s="14">
        <f t="shared" si="10"/>
        <v>3.1938461538461538</v>
      </c>
      <c r="F343" s="14">
        <f t="shared" si="11"/>
        <v>18.571428571428569</v>
      </c>
      <c r="G343" s="1">
        <v>124560</v>
      </c>
    </row>
    <row r="344" spans="1:7" x14ac:dyDescent="0.25">
      <c r="A344" t="s">
        <v>58</v>
      </c>
      <c r="B344" s="19">
        <v>23</v>
      </c>
      <c r="C344" s="1">
        <v>144.25</v>
      </c>
      <c r="D344" s="1">
        <v>11.5</v>
      </c>
      <c r="E344" s="14">
        <f t="shared" si="10"/>
        <v>2.130727902946274</v>
      </c>
      <c r="F344" s="14">
        <f t="shared" si="11"/>
        <v>12.543478260869565</v>
      </c>
      <c r="G344" s="1">
        <v>307357.5</v>
      </c>
    </row>
    <row r="345" spans="1:7" x14ac:dyDescent="0.25">
      <c r="A345" t="s">
        <v>75</v>
      </c>
      <c r="B345" s="19">
        <v>130</v>
      </c>
      <c r="C345" s="1">
        <v>8400</v>
      </c>
      <c r="D345" s="1">
        <v>280</v>
      </c>
      <c r="E345" s="14">
        <f t="shared" si="10"/>
        <v>1.3675357142857143</v>
      </c>
      <c r="F345" s="14">
        <f t="shared" si="11"/>
        <v>30</v>
      </c>
      <c r="G345" s="1">
        <v>11487300</v>
      </c>
    </row>
    <row r="346" spans="1:7" x14ac:dyDescent="0.25">
      <c r="A346" t="s">
        <v>76</v>
      </c>
      <c r="B346" s="19">
        <v>10</v>
      </c>
      <c r="C346" s="1">
        <v>7.1</v>
      </c>
      <c r="D346" s="1">
        <v>2</v>
      </c>
      <c r="E346" s="14">
        <f t="shared" si="10"/>
        <v>2.5</v>
      </c>
      <c r="F346" s="14">
        <f t="shared" si="11"/>
        <v>3.55</v>
      </c>
      <c r="G346" s="1">
        <v>17750</v>
      </c>
    </row>
    <row r="347" spans="1:7" x14ac:dyDescent="0.25">
      <c r="A347" t="s">
        <v>108</v>
      </c>
      <c r="B347" s="19">
        <v>95</v>
      </c>
      <c r="C347" s="1">
        <v>3000</v>
      </c>
      <c r="D347" s="1">
        <v>140</v>
      </c>
      <c r="E347" s="14">
        <f t="shared" si="10"/>
        <v>1.99</v>
      </c>
      <c r="F347" s="14">
        <f t="shared" si="11"/>
        <v>21.428571428571427</v>
      </c>
      <c r="G347" s="1">
        <v>5970000</v>
      </c>
    </row>
    <row r="348" spans="1:7" x14ac:dyDescent="0.25">
      <c r="A348" t="s">
        <v>59</v>
      </c>
      <c r="B348" s="19">
        <v>4</v>
      </c>
      <c r="C348" s="1">
        <v>183</v>
      </c>
      <c r="D348" s="1">
        <v>8</v>
      </c>
      <c r="E348" s="14">
        <f t="shared" si="10"/>
        <v>3.7049180327868854</v>
      </c>
      <c r="F348" s="14">
        <f t="shared" si="11"/>
        <v>22.875</v>
      </c>
      <c r="G348" s="1">
        <v>678000</v>
      </c>
    </row>
    <row r="349" spans="1:7" x14ac:dyDescent="0.25">
      <c r="A349" t="s">
        <v>60</v>
      </c>
      <c r="B349" s="19">
        <v>100</v>
      </c>
      <c r="C349" s="1">
        <v>7800</v>
      </c>
      <c r="D349" s="1">
        <v>290</v>
      </c>
      <c r="E349" s="14">
        <f t="shared" si="10"/>
        <v>1.8173717948717949</v>
      </c>
      <c r="F349" s="14">
        <f t="shared" si="11"/>
        <v>26.896551724137932</v>
      </c>
      <c r="G349" s="1">
        <v>14175500</v>
      </c>
    </row>
    <row r="350" spans="1:7" x14ac:dyDescent="0.25">
      <c r="A350" t="s">
        <v>111</v>
      </c>
      <c r="B350" s="19">
        <v>112</v>
      </c>
      <c r="C350" s="1">
        <v>8771.7999999999993</v>
      </c>
      <c r="D350" s="1">
        <v>450.8</v>
      </c>
      <c r="E350" s="14">
        <f t="shared" si="10"/>
        <v>3.5720679906062616</v>
      </c>
      <c r="F350" s="14">
        <f t="shared" si="11"/>
        <v>19.458296362023066</v>
      </c>
      <c r="G350" s="1">
        <v>31333466</v>
      </c>
    </row>
    <row r="351" spans="1:7" x14ac:dyDescent="0.25">
      <c r="A351" t="s">
        <v>62</v>
      </c>
      <c r="B351" s="19">
        <v>2</v>
      </c>
      <c r="C351" s="1">
        <v>33.81</v>
      </c>
      <c r="D351" s="1">
        <v>2</v>
      </c>
      <c r="E351" s="14">
        <f t="shared" si="10"/>
        <v>3.3840579710144927</v>
      </c>
      <c r="F351" s="14">
        <f t="shared" si="11"/>
        <v>16.905000000000001</v>
      </c>
      <c r="G351" s="1">
        <v>114415</v>
      </c>
    </row>
    <row r="352" spans="1:7" x14ac:dyDescent="0.25">
      <c r="A352" t="s">
        <v>82</v>
      </c>
      <c r="B352" s="19">
        <v>5</v>
      </c>
      <c r="C352" s="1">
        <v>51</v>
      </c>
      <c r="D352" s="1">
        <v>5.0999999999999996</v>
      </c>
      <c r="E352" s="14">
        <f t="shared" si="10"/>
        <v>2.5</v>
      </c>
      <c r="F352" s="14">
        <f t="shared" si="11"/>
        <v>10</v>
      </c>
      <c r="G352" s="1">
        <v>127500</v>
      </c>
    </row>
    <row r="353" spans="1:7" x14ac:dyDescent="0.25">
      <c r="A353" s="4" t="s">
        <v>112</v>
      </c>
      <c r="B353" s="20">
        <f>SUM(B330:B352)</f>
        <v>706</v>
      </c>
      <c r="C353" s="5">
        <f>SUM(C330:C352)</f>
        <v>34394.06</v>
      </c>
      <c r="D353" s="5">
        <f>SUM(D330:D352)</f>
        <v>1539.8999999999999</v>
      </c>
      <c r="E353" s="16">
        <f t="shared" si="10"/>
        <v>2.4094327189055322</v>
      </c>
      <c r="F353" s="16">
        <f t="shared" si="11"/>
        <v>22.33525553607377</v>
      </c>
      <c r="G353" s="5">
        <f>SUM(G330:G352)</f>
        <v>82870173.5</v>
      </c>
    </row>
    <row r="354" spans="1:7" x14ac:dyDescent="0.25">
      <c r="A354" s="12" t="s">
        <v>142</v>
      </c>
      <c r="B354" s="19"/>
      <c r="C354" s="1"/>
      <c r="D354" s="1"/>
      <c r="E354" s="14"/>
      <c r="F354" s="14"/>
    </row>
    <row r="355" spans="1:7" x14ac:dyDescent="0.25">
      <c r="A355" t="s">
        <v>38</v>
      </c>
      <c r="B355" s="19">
        <v>3</v>
      </c>
      <c r="C355" s="1">
        <v>57.6</v>
      </c>
      <c r="D355" s="1">
        <v>18</v>
      </c>
      <c r="E355" s="14">
        <f t="shared" si="10"/>
        <v>13</v>
      </c>
      <c r="F355" s="14">
        <f t="shared" si="11"/>
        <v>3.2</v>
      </c>
      <c r="G355" s="1">
        <v>748800</v>
      </c>
    </row>
    <row r="356" spans="1:7" x14ac:dyDescent="0.25">
      <c r="A356" t="s">
        <v>3</v>
      </c>
      <c r="B356" s="19">
        <v>2</v>
      </c>
      <c r="C356" s="1">
        <v>1.7</v>
      </c>
      <c r="D356" s="1">
        <v>1</v>
      </c>
      <c r="E356" s="14">
        <f t="shared" si="10"/>
        <v>12.794117647058824</v>
      </c>
      <c r="F356" s="14">
        <f t="shared" si="11"/>
        <v>1.7</v>
      </c>
      <c r="G356" s="1">
        <v>21750</v>
      </c>
    </row>
    <row r="357" spans="1:7" x14ac:dyDescent="0.25">
      <c r="A357" t="s">
        <v>42</v>
      </c>
      <c r="B357" s="19">
        <v>2</v>
      </c>
      <c r="C357" s="1">
        <v>0.74</v>
      </c>
      <c r="D357" s="1">
        <v>0.2</v>
      </c>
      <c r="E357" s="14">
        <f t="shared" si="10"/>
        <v>20</v>
      </c>
      <c r="F357" s="14">
        <f t="shared" si="11"/>
        <v>3.6999999999999997</v>
      </c>
      <c r="G357" s="1">
        <v>14800</v>
      </c>
    </row>
    <row r="358" spans="1:7" x14ac:dyDescent="0.25">
      <c r="A358" t="s">
        <v>49</v>
      </c>
      <c r="B358" s="19">
        <v>4</v>
      </c>
      <c r="C358" s="1">
        <v>15</v>
      </c>
      <c r="D358" s="1">
        <v>3.2</v>
      </c>
      <c r="E358" s="14">
        <f t="shared" si="10"/>
        <v>5.6066666666666674</v>
      </c>
      <c r="F358" s="14">
        <f t="shared" si="11"/>
        <v>4.6875</v>
      </c>
      <c r="G358" s="1">
        <v>84100</v>
      </c>
    </row>
    <row r="359" spans="1:7" x14ac:dyDescent="0.25">
      <c r="A359" t="s">
        <v>74</v>
      </c>
      <c r="B359" s="19">
        <v>3</v>
      </c>
      <c r="C359" s="1">
        <v>7.3</v>
      </c>
      <c r="D359" s="1">
        <v>5.2</v>
      </c>
      <c r="E359" s="14">
        <f t="shared" si="10"/>
        <v>13</v>
      </c>
      <c r="F359" s="14">
        <f t="shared" si="11"/>
        <v>1.4038461538461537</v>
      </c>
      <c r="G359" s="1">
        <v>94900</v>
      </c>
    </row>
    <row r="360" spans="1:7" x14ac:dyDescent="0.25">
      <c r="A360" t="s">
        <v>24</v>
      </c>
      <c r="B360" s="19">
        <v>1</v>
      </c>
      <c r="C360" s="1">
        <v>0.8</v>
      </c>
      <c r="D360" s="1">
        <v>0.15</v>
      </c>
      <c r="E360" s="14">
        <f t="shared" si="10"/>
        <v>16</v>
      </c>
      <c r="F360" s="14">
        <f t="shared" si="11"/>
        <v>5.3333333333333339</v>
      </c>
      <c r="G360" s="1">
        <v>12800</v>
      </c>
    </row>
    <row r="361" spans="1:7" x14ac:dyDescent="0.25">
      <c r="A361" t="s">
        <v>26</v>
      </c>
      <c r="B361" s="19">
        <v>2</v>
      </c>
      <c r="C361" s="1">
        <v>9.64</v>
      </c>
      <c r="D361" s="1">
        <v>0.8</v>
      </c>
      <c r="E361" s="14">
        <f t="shared" si="10"/>
        <v>12</v>
      </c>
      <c r="F361" s="14">
        <f t="shared" si="11"/>
        <v>12.05</v>
      </c>
      <c r="G361" s="1">
        <v>115680</v>
      </c>
    </row>
    <row r="362" spans="1:7" x14ac:dyDescent="0.25">
      <c r="A362" t="s">
        <v>86</v>
      </c>
      <c r="B362" s="19">
        <v>4</v>
      </c>
      <c r="C362" s="1">
        <v>20.3</v>
      </c>
      <c r="D362" s="1">
        <v>2.9</v>
      </c>
      <c r="E362" s="14">
        <f t="shared" si="10"/>
        <v>6.637931034482758</v>
      </c>
      <c r="F362" s="14">
        <f t="shared" si="11"/>
        <v>7.0000000000000009</v>
      </c>
      <c r="G362" s="1">
        <v>134750</v>
      </c>
    </row>
    <row r="363" spans="1:7" x14ac:dyDescent="0.25">
      <c r="A363" t="s">
        <v>75</v>
      </c>
      <c r="B363" s="19">
        <v>2</v>
      </c>
      <c r="C363" s="1">
        <v>28</v>
      </c>
      <c r="D363" s="1">
        <v>6.75</v>
      </c>
      <c r="E363" s="14">
        <f t="shared" si="10"/>
        <v>5.5714285714285712</v>
      </c>
      <c r="F363" s="14">
        <f t="shared" si="11"/>
        <v>4.1481481481481479</v>
      </c>
      <c r="G363" s="1">
        <v>156000</v>
      </c>
    </row>
    <row r="364" spans="1:7" x14ac:dyDescent="0.25">
      <c r="A364" s="4" t="s">
        <v>143</v>
      </c>
      <c r="B364" s="20">
        <f>SUM(B355:B363)</f>
        <v>23</v>
      </c>
      <c r="C364" s="5">
        <f>SUM(C355:C363)</f>
        <v>141.07999999999998</v>
      </c>
      <c r="D364" s="5">
        <f>SUM(D355:D363)</f>
        <v>38.199999999999996</v>
      </c>
      <c r="E364" s="16">
        <f t="shared" si="10"/>
        <v>9.8070598242132121</v>
      </c>
      <c r="F364" s="16">
        <f t="shared" si="11"/>
        <v>3.6931937172774867</v>
      </c>
      <c r="G364" s="5">
        <f>SUM(G355:G363)</f>
        <v>1383580</v>
      </c>
    </row>
    <row r="365" spans="1:7" x14ac:dyDescent="0.25">
      <c r="A365" s="8" t="s">
        <v>144</v>
      </c>
      <c r="B365" s="21">
        <f>SUM(B364,B353,B328,B322,B313,B310,B289,B280,B276,B271,B241,B216,B211,B190,B187,B152,B137,B97,B67,B63,B31,B27,B17)</f>
        <v>8678</v>
      </c>
      <c r="C365" s="9">
        <f>SUM(C364,C353,C328,C322,C313,C310,C289,C280,C276,C271,C241,C216,C211,C190,C187,C152,C137,C97,C67,C63,C31,C27,C17)</f>
        <v>437025.46</v>
      </c>
      <c r="D365" s="9">
        <f>SUM(D364,D353,D328,D322,D313,D310,D289,D280,D276,D271,D241,D216,D211,D190,D187,D152,D137,D97,D67,D63,D31,D27,D17)</f>
        <v>26541.86</v>
      </c>
      <c r="E365" s="17">
        <f t="shared" si="10"/>
        <v>2.7331025807970084</v>
      </c>
      <c r="F365" s="17">
        <f t="shared" si="11"/>
        <v>16.465517488224261</v>
      </c>
      <c r="G365" s="9">
        <f>SUM(G364,G353,G328,G322,G313,G310,G289,G280,G276,G271,G241,G216,G211,G190,G187,G152,G137,G97,G67,G63,G31,G27,G17)</f>
        <v>1194435412.5999999</v>
      </c>
    </row>
    <row r="366" spans="1:7" x14ac:dyDescent="0.25">
      <c r="A366" s="15" t="s">
        <v>145</v>
      </c>
      <c r="E366" s="14"/>
      <c r="F366" s="14"/>
    </row>
    <row r="367" spans="1:7" x14ac:dyDescent="0.25">
      <c r="A367" s="12" t="s">
        <v>146</v>
      </c>
      <c r="E367" s="14"/>
      <c r="F367" s="14"/>
    </row>
    <row r="368" spans="1:7" x14ac:dyDescent="0.25">
      <c r="A368" t="s">
        <v>3</v>
      </c>
      <c r="B368" s="19">
        <v>12</v>
      </c>
      <c r="C368">
        <v>87.8</v>
      </c>
      <c r="D368">
        <v>16</v>
      </c>
      <c r="E368" s="14">
        <f t="shared" si="10"/>
        <v>3.3176537585421415</v>
      </c>
      <c r="F368" s="14">
        <f t="shared" si="11"/>
        <v>5.4874999999999998</v>
      </c>
      <c r="G368" s="1">
        <v>291290</v>
      </c>
    </row>
    <row r="369" spans="1:7" x14ac:dyDescent="0.25">
      <c r="A369" t="s">
        <v>147</v>
      </c>
      <c r="B369" s="19">
        <v>18</v>
      </c>
      <c r="C369">
        <v>33.6</v>
      </c>
      <c r="D369">
        <v>10.5</v>
      </c>
      <c r="E369" s="14">
        <f t="shared" si="10"/>
        <v>8.5</v>
      </c>
      <c r="F369" s="14">
        <f t="shared" si="11"/>
        <v>3.2</v>
      </c>
      <c r="G369" s="1">
        <v>285600</v>
      </c>
    </row>
    <row r="370" spans="1:7" x14ac:dyDescent="0.25">
      <c r="A370" t="s">
        <v>9</v>
      </c>
      <c r="B370" s="19">
        <v>19</v>
      </c>
      <c r="C370">
        <v>78</v>
      </c>
      <c r="D370">
        <v>18</v>
      </c>
      <c r="E370" s="14">
        <f t="shared" si="10"/>
        <v>6.8311538461538461</v>
      </c>
      <c r="F370" s="14">
        <f t="shared" si="11"/>
        <v>4.333333333333333</v>
      </c>
      <c r="G370" s="1">
        <v>532830</v>
      </c>
    </row>
    <row r="371" spans="1:7" x14ac:dyDescent="0.25">
      <c r="A371" t="s">
        <v>35</v>
      </c>
      <c r="B371" s="19">
        <v>1</v>
      </c>
      <c r="C371">
        <v>348</v>
      </c>
      <c r="D371">
        <v>178</v>
      </c>
      <c r="E371" s="14">
        <f t="shared" si="10"/>
        <v>1.43</v>
      </c>
      <c r="F371" s="14">
        <f t="shared" si="11"/>
        <v>1.9550561797752808</v>
      </c>
      <c r="G371" s="1">
        <v>497640</v>
      </c>
    </row>
    <row r="372" spans="1:7" x14ac:dyDescent="0.25">
      <c r="A372" t="s">
        <v>73</v>
      </c>
      <c r="B372" s="19">
        <v>2</v>
      </c>
      <c r="C372">
        <v>4</v>
      </c>
      <c r="D372">
        <v>1</v>
      </c>
      <c r="E372" s="14">
        <f t="shared" si="10"/>
        <v>1.9</v>
      </c>
      <c r="F372" s="14">
        <f t="shared" si="11"/>
        <v>4</v>
      </c>
      <c r="G372" s="1">
        <v>7600</v>
      </c>
    </row>
    <row r="373" spans="1:7" x14ac:dyDescent="0.25">
      <c r="A373" s="4" t="s">
        <v>148</v>
      </c>
      <c r="B373" s="20">
        <f>SUM(B368:B372)</f>
        <v>52</v>
      </c>
      <c r="C373" s="5">
        <f>SUM(C368:C372)</f>
        <v>551.4</v>
      </c>
      <c r="D373" s="5">
        <f>SUM(D368:D372)</f>
        <v>223.5</v>
      </c>
      <c r="E373" s="16">
        <f t="shared" si="10"/>
        <v>2.9288356909684441</v>
      </c>
      <c r="F373" s="16">
        <f t="shared" si="11"/>
        <v>2.4671140939597316</v>
      </c>
      <c r="G373" s="5">
        <f>SUM(G368:G372)</f>
        <v>1614960</v>
      </c>
    </row>
    <row r="374" spans="1:7" x14ac:dyDescent="0.25">
      <c r="A374" s="12" t="s">
        <v>78</v>
      </c>
      <c r="B374" s="19"/>
      <c r="C374" s="1"/>
      <c r="D374" s="1"/>
      <c r="E374" s="14"/>
      <c r="F374" s="14"/>
    </row>
    <row r="375" spans="1:7" x14ac:dyDescent="0.25">
      <c r="A375" t="s">
        <v>69</v>
      </c>
      <c r="B375" s="19">
        <v>19</v>
      </c>
      <c r="C375" s="1">
        <v>487.8</v>
      </c>
      <c r="D375" s="1">
        <v>301</v>
      </c>
      <c r="E375" s="14">
        <f t="shared" si="10"/>
        <v>13.855350553505536</v>
      </c>
      <c r="F375" s="14">
        <f t="shared" si="11"/>
        <v>1.6205980066445183</v>
      </c>
      <c r="G375" s="1">
        <v>6758640</v>
      </c>
    </row>
    <row r="376" spans="1:7" x14ac:dyDescent="0.25">
      <c r="A376" t="s">
        <v>75</v>
      </c>
      <c r="B376" s="19">
        <v>4</v>
      </c>
      <c r="C376" s="1">
        <v>630</v>
      </c>
      <c r="D376" s="1">
        <v>280</v>
      </c>
      <c r="E376" s="14">
        <f t="shared" si="10"/>
        <v>20.285714285714285</v>
      </c>
      <c r="F376" s="14">
        <f t="shared" si="11"/>
        <v>2.25</v>
      </c>
      <c r="G376" s="1">
        <v>12780000</v>
      </c>
    </row>
    <row r="377" spans="1:7" x14ac:dyDescent="0.25">
      <c r="A377" t="s">
        <v>30</v>
      </c>
      <c r="B377" s="19">
        <v>4</v>
      </c>
      <c r="C377" s="1">
        <v>5.33</v>
      </c>
      <c r="D377" s="1">
        <v>5.9</v>
      </c>
      <c r="E377" s="14">
        <f t="shared" si="10"/>
        <v>39.769793621013129</v>
      </c>
      <c r="F377" s="14">
        <f t="shared" si="11"/>
        <v>0.90338983050847455</v>
      </c>
      <c r="G377" s="1">
        <v>211973</v>
      </c>
    </row>
    <row r="378" spans="1:7" x14ac:dyDescent="0.25">
      <c r="A378" t="s">
        <v>31</v>
      </c>
      <c r="B378" s="19">
        <v>1</v>
      </c>
      <c r="C378" s="1">
        <v>1.2</v>
      </c>
      <c r="D378" s="1">
        <v>3</v>
      </c>
      <c r="E378" s="14">
        <f t="shared" si="10"/>
        <v>33.299999999999997</v>
      </c>
      <c r="F378" s="14">
        <f t="shared" si="11"/>
        <v>0.39999999999999997</v>
      </c>
      <c r="G378" s="1">
        <v>39960</v>
      </c>
    </row>
    <row r="379" spans="1:7" x14ac:dyDescent="0.25">
      <c r="A379" s="4" t="s">
        <v>80</v>
      </c>
      <c r="B379" s="20">
        <f>SUM(B375:B378)</f>
        <v>28</v>
      </c>
      <c r="C379" s="5">
        <f>SUM(C375:C378)</f>
        <v>1124.33</v>
      </c>
      <c r="D379" s="5">
        <f>SUM(D375:D378)</f>
        <v>589.9</v>
      </c>
      <c r="E379" s="16">
        <f t="shared" si="10"/>
        <v>17.602103474958422</v>
      </c>
      <c r="F379" s="16">
        <f t="shared" si="11"/>
        <v>1.9059671130700118</v>
      </c>
      <c r="G379" s="5">
        <f>SUM(G375:G378)</f>
        <v>19790573</v>
      </c>
    </row>
    <row r="380" spans="1:7" x14ac:dyDescent="0.25">
      <c r="A380" s="12" t="s">
        <v>81</v>
      </c>
      <c r="B380" s="19"/>
      <c r="C380" s="1"/>
      <c r="D380" s="1"/>
      <c r="E380" s="14"/>
      <c r="F380" s="14"/>
    </row>
    <row r="381" spans="1:7" x14ac:dyDescent="0.25">
      <c r="A381" t="s">
        <v>39</v>
      </c>
      <c r="B381" s="19">
        <v>22</v>
      </c>
      <c r="C381" s="1">
        <v>1078</v>
      </c>
      <c r="D381" s="1">
        <v>1140</v>
      </c>
      <c r="E381" s="14">
        <f t="shared" si="10"/>
        <v>22.901205936920221</v>
      </c>
      <c r="F381" s="14">
        <f t="shared" si="11"/>
        <v>0.94561403508771935</v>
      </c>
      <c r="G381" s="1">
        <v>24687500</v>
      </c>
    </row>
    <row r="382" spans="1:7" x14ac:dyDescent="0.25">
      <c r="A382" t="s">
        <v>40</v>
      </c>
      <c r="B382" s="19">
        <v>325</v>
      </c>
      <c r="C382" s="1">
        <v>1234.5</v>
      </c>
      <c r="D382" s="1">
        <v>823</v>
      </c>
      <c r="E382" s="14">
        <f t="shared" si="10"/>
        <v>19.827938436614016</v>
      </c>
      <c r="F382" s="14">
        <f t="shared" si="11"/>
        <v>1.5</v>
      </c>
      <c r="G382" s="1">
        <v>24477590</v>
      </c>
    </row>
    <row r="383" spans="1:7" x14ac:dyDescent="0.25">
      <c r="A383" t="s">
        <v>73</v>
      </c>
      <c r="B383" s="19">
        <v>12</v>
      </c>
      <c r="C383" s="1">
        <v>21.17</v>
      </c>
      <c r="D383" s="1">
        <v>17.64</v>
      </c>
      <c r="E383" s="14">
        <f t="shared" si="10"/>
        <v>20</v>
      </c>
      <c r="F383" s="14">
        <f t="shared" si="11"/>
        <v>1.2001133786848073</v>
      </c>
      <c r="G383" s="1">
        <v>423400</v>
      </c>
    </row>
    <row r="384" spans="1:7" x14ac:dyDescent="0.25">
      <c r="A384" t="s">
        <v>19</v>
      </c>
      <c r="B384" s="19">
        <v>3</v>
      </c>
      <c r="C384" s="1">
        <v>12</v>
      </c>
      <c r="D384" s="1">
        <v>16</v>
      </c>
      <c r="E384" s="14">
        <f t="shared" si="10"/>
        <v>58.75</v>
      </c>
      <c r="F384" s="14">
        <f t="shared" si="11"/>
        <v>0.75</v>
      </c>
      <c r="G384" s="1">
        <v>705000</v>
      </c>
    </row>
    <row r="385" spans="1:7" x14ac:dyDescent="0.25">
      <c r="A385" t="s">
        <v>53</v>
      </c>
      <c r="B385" s="19">
        <v>1100</v>
      </c>
      <c r="C385" s="1">
        <v>6853</v>
      </c>
      <c r="D385" s="1">
        <v>3900</v>
      </c>
      <c r="E385" s="14">
        <f t="shared" si="10"/>
        <v>21.87468262075004</v>
      </c>
      <c r="F385" s="14">
        <f t="shared" si="11"/>
        <v>1.7571794871794872</v>
      </c>
      <c r="G385" s="1">
        <v>149907200</v>
      </c>
    </row>
    <row r="386" spans="1:7" x14ac:dyDescent="0.25">
      <c r="A386" t="s">
        <v>61</v>
      </c>
      <c r="B386" s="19">
        <v>6</v>
      </c>
      <c r="C386" s="1">
        <v>37.1</v>
      </c>
      <c r="D386" s="1">
        <v>29</v>
      </c>
      <c r="E386" s="14">
        <f t="shared" si="10"/>
        <v>19.083692722371968</v>
      </c>
      <c r="F386" s="14">
        <f t="shared" si="11"/>
        <v>1.2793103448275862</v>
      </c>
      <c r="G386" s="1">
        <v>708005</v>
      </c>
    </row>
    <row r="387" spans="1:7" x14ac:dyDescent="0.25">
      <c r="A387" t="s">
        <v>82</v>
      </c>
      <c r="B387" s="19">
        <v>1200</v>
      </c>
      <c r="C387" s="1">
        <v>10500</v>
      </c>
      <c r="D387" s="1">
        <v>5000</v>
      </c>
      <c r="E387" s="14">
        <f t="shared" si="10"/>
        <v>19.704095238095238</v>
      </c>
      <c r="F387" s="14">
        <f t="shared" si="11"/>
        <v>2.1</v>
      </c>
      <c r="G387" s="1">
        <v>206893000</v>
      </c>
    </row>
    <row r="388" spans="1:7" x14ac:dyDescent="0.25">
      <c r="A388" t="s">
        <v>63</v>
      </c>
      <c r="B388" s="19">
        <v>1</v>
      </c>
      <c r="C388" s="1">
        <v>0.4</v>
      </c>
      <c r="D388" s="1">
        <v>0.3</v>
      </c>
      <c r="E388" s="14">
        <f t="shared" si="10"/>
        <v>37</v>
      </c>
      <c r="F388" s="14">
        <f t="shared" si="11"/>
        <v>1.3333333333333335</v>
      </c>
      <c r="G388" s="1">
        <v>14800</v>
      </c>
    </row>
    <row r="389" spans="1:7" x14ac:dyDescent="0.25">
      <c r="A389" s="4" t="s">
        <v>83</v>
      </c>
      <c r="B389" s="20">
        <f>SUM(B381:B388)</f>
        <v>2669</v>
      </c>
      <c r="C389" s="5">
        <f>SUM(C381:C388)</f>
        <v>19736.170000000002</v>
      </c>
      <c r="D389" s="5">
        <f>SUM(D381:D388)</f>
        <v>10925.939999999999</v>
      </c>
      <c r="E389" s="16">
        <f t="shared" si="10"/>
        <v>20.663406071188074</v>
      </c>
      <c r="F389" s="16">
        <f t="shared" si="11"/>
        <v>1.8063589951985828</v>
      </c>
      <c r="G389" s="5">
        <f>SUM(G381:G388)</f>
        <v>407816495</v>
      </c>
    </row>
    <row r="390" spans="1:7" x14ac:dyDescent="0.25">
      <c r="A390" s="12" t="s">
        <v>84</v>
      </c>
      <c r="B390" s="19"/>
      <c r="C390" s="1"/>
      <c r="D390" s="1"/>
      <c r="E390" s="14"/>
      <c r="F390" s="14"/>
    </row>
    <row r="391" spans="1:7" x14ac:dyDescent="0.25">
      <c r="A391" t="s">
        <v>40</v>
      </c>
      <c r="B391" s="19">
        <v>2</v>
      </c>
      <c r="C391" s="1">
        <v>14.4</v>
      </c>
      <c r="D391" s="1">
        <v>4</v>
      </c>
      <c r="E391" s="14">
        <f t="shared" si="10"/>
        <v>19.66</v>
      </c>
      <c r="F391" s="14">
        <f t="shared" si="11"/>
        <v>3.6</v>
      </c>
      <c r="G391" s="1">
        <v>283104</v>
      </c>
    </row>
    <row r="392" spans="1:7" x14ac:dyDescent="0.25">
      <c r="A392" t="s">
        <v>42</v>
      </c>
      <c r="B392" s="19">
        <v>1</v>
      </c>
      <c r="C392" s="1">
        <v>0.78</v>
      </c>
      <c r="D392" s="1">
        <v>0.65</v>
      </c>
      <c r="E392" s="14">
        <f t="shared" si="10"/>
        <v>18</v>
      </c>
      <c r="F392" s="14">
        <f t="shared" si="11"/>
        <v>1.2</v>
      </c>
      <c r="G392" s="1">
        <v>14040</v>
      </c>
    </row>
    <row r="393" spans="1:7" x14ac:dyDescent="0.25">
      <c r="A393" t="s">
        <v>85</v>
      </c>
      <c r="B393" s="19">
        <v>1</v>
      </c>
      <c r="C393" s="1">
        <v>1.44</v>
      </c>
      <c r="D393" s="1">
        <v>2</v>
      </c>
      <c r="E393" s="14">
        <f t="shared" si="10"/>
        <v>20</v>
      </c>
      <c r="F393" s="14">
        <f t="shared" si="11"/>
        <v>0.72</v>
      </c>
      <c r="G393" s="1">
        <v>28800</v>
      </c>
    </row>
    <row r="394" spans="1:7" x14ac:dyDescent="0.25">
      <c r="A394" t="s">
        <v>71</v>
      </c>
      <c r="B394" s="19">
        <v>7</v>
      </c>
      <c r="C394" s="1">
        <v>32.1</v>
      </c>
      <c r="D394" s="1">
        <v>15</v>
      </c>
      <c r="E394" s="14">
        <f t="shared" ref="E394:E457" si="12">(G394/C394)/1000</f>
        <v>16.929906542056074</v>
      </c>
      <c r="F394" s="14">
        <f t="shared" ref="F394:F457" si="13">C394/D394</f>
        <v>2.14</v>
      </c>
      <c r="G394" s="1">
        <v>543450</v>
      </c>
    </row>
    <row r="395" spans="1:7" x14ac:dyDescent="0.25">
      <c r="A395" t="s">
        <v>73</v>
      </c>
      <c r="B395" s="19">
        <v>2</v>
      </c>
      <c r="C395" s="1">
        <v>10.6</v>
      </c>
      <c r="D395" s="1">
        <v>2.65</v>
      </c>
      <c r="E395" s="14">
        <f t="shared" si="12"/>
        <v>20</v>
      </c>
      <c r="F395" s="14">
        <f t="shared" si="13"/>
        <v>4</v>
      </c>
      <c r="G395" s="1">
        <v>212000</v>
      </c>
    </row>
    <row r="396" spans="1:7" x14ac:dyDescent="0.25">
      <c r="A396" t="s">
        <v>53</v>
      </c>
      <c r="B396" s="19">
        <v>14</v>
      </c>
      <c r="C396" s="1">
        <v>72.900000000000006</v>
      </c>
      <c r="D396" s="1">
        <v>33</v>
      </c>
      <c r="E396" s="14">
        <f t="shared" si="12"/>
        <v>19.350205761316872</v>
      </c>
      <c r="F396" s="14">
        <f t="shared" si="13"/>
        <v>2.2090909090909094</v>
      </c>
      <c r="G396" s="1">
        <v>1410630</v>
      </c>
    </row>
    <row r="397" spans="1:7" x14ac:dyDescent="0.25">
      <c r="A397" t="s">
        <v>86</v>
      </c>
      <c r="B397" s="19">
        <v>1</v>
      </c>
      <c r="C397" s="1">
        <v>8</v>
      </c>
      <c r="D397" s="1">
        <v>4</v>
      </c>
      <c r="E397" s="14">
        <f t="shared" si="12"/>
        <v>15</v>
      </c>
      <c r="F397" s="14">
        <f t="shared" si="13"/>
        <v>2</v>
      </c>
      <c r="G397" s="1">
        <v>120000</v>
      </c>
    </row>
    <row r="398" spans="1:7" x14ac:dyDescent="0.25">
      <c r="A398" t="s">
        <v>79</v>
      </c>
      <c r="B398" s="19">
        <v>2</v>
      </c>
      <c r="C398" s="1">
        <v>6</v>
      </c>
      <c r="D398" s="1">
        <v>5</v>
      </c>
      <c r="E398" s="14">
        <f t="shared" si="12"/>
        <v>10.5</v>
      </c>
      <c r="F398" s="14">
        <f t="shared" si="13"/>
        <v>1.2</v>
      </c>
      <c r="G398" s="1">
        <v>63000</v>
      </c>
    </row>
    <row r="399" spans="1:7" x14ac:dyDescent="0.25">
      <c r="A399" t="s">
        <v>82</v>
      </c>
      <c r="B399" s="19">
        <v>11</v>
      </c>
      <c r="C399" s="1">
        <v>12</v>
      </c>
      <c r="D399" s="1">
        <v>3</v>
      </c>
      <c r="E399" s="14">
        <f t="shared" si="12"/>
        <v>20</v>
      </c>
      <c r="F399" s="14">
        <f t="shared" si="13"/>
        <v>4</v>
      </c>
      <c r="G399" s="1">
        <v>240000</v>
      </c>
    </row>
    <row r="400" spans="1:7" x14ac:dyDescent="0.25">
      <c r="A400" s="4" t="s">
        <v>87</v>
      </c>
      <c r="B400" s="20">
        <f>SUM(B391:B399)</f>
        <v>41</v>
      </c>
      <c r="C400" s="5">
        <f>SUM(C391:C399)</f>
        <v>158.22</v>
      </c>
      <c r="D400" s="5">
        <f>SUM(D391:D399)</f>
        <v>69.3</v>
      </c>
      <c r="E400" s="16">
        <f t="shared" si="12"/>
        <v>18.423865503728987</v>
      </c>
      <c r="F400" s="16">
        <f t="shared" si="13"/>
        <v>2.2831168831168833</v>
      </c>
      <c r="G400" s="5">
        <f>SUM(G391:G399)</f>
        <v>2915024</v>
      </c>
    </row>
    <row r="401" spans="1:7" x14ac:dyDescent="0.25">
      <c r="A401" s="12" t="s">
        <v>149</v>
      </c>
      <c r="B401" s="19"/>
      <c r="C401" s="1"/>
      <c r="D401" s="1"/>
      <c r="E401" s="14"/>
      <c r="F401" s="14"/>
    </row>
    <row r="402" spans="1:7" x14ac:dyDescent="0.25">
      <c r="A402" t="s">
        <v>94</v>
      </c>
      <c r="B402" s="19">
        <v>16</v>
      </c>
      <c r="C402" s="1">
        <v>6.4</v>
      </c>
      <c r="D402" s="1">
        <v>6.5</v>
      </c>
      <c r="E402" s="14">
        <f t="shared" si="12"/>
        <v>6.375</v>
      </c>
      <c r="F402" s="14">
        <f t="shared" si="13"/>
        <v>0.98461538461538467</v>
      </c>
      <c r="G402" s="1">
        <v>40800</v>
      </c>
    </row>
    <row r="403" spans="1:7" x14ac:dyDescent="0.25">
      <c r="A403" t="s">
        <v>39</v>
      </c>
      <c r="B403" s="19">
        <v>62</v>
      </c>
      <c r="C403" s="1">
        <v>27.6</v>
      </c>
      <c r="D403" s="1">
        <v>23</v>
      </c>
      <c r="E403" s="14">
        <f t="shared" si="12"/>
        <v>5.4217391304347817</v>
      </c>
      <c r="F403" s="14">
        <f t="shared" si="13"/>
        <v>1.2</v>
      </c>
      <c r="G403" s="1">
        <v>149640</v>
      </c>
    </row>
    <row r="404" spans="1:7" x14ac:dyDescent="0.25">
      <c r="A404" t="s">
        <v>40</v>
      </c>
      <c r="B404" s="19">
        <v>2</v>
      </c>
      <c r="C404" s="1">
        <v>12</v>
      </c>
      <c r="D404" s="1">
        <v>10</v>
      </c>
      <c r="E404" s="14">
        <f t="shared" si="12"/>
        <v>7.5</v>
      </c>
      <c r="F404" s="14">
        <f t="shared" si="13"/>
        <v>1.2</v>
      </c>
      <c r="G404" s="1">
        <v>90000</v>
      </c>
    </row>
    <row r="405" spans="1:7" x14ac:dyDescent="0.25">
      <c r="A405" t="s">
        <v>41</v>
      </c>
      <c r="B405" s="19">
        <v>9</v>
      </c>
      <c r="C405" s="1">
        <v>7.6</v>
      </c>
      <c r="D405" s="1">
        <v>8.1</v>
      </c>
      <c r="E405" s="14">
        <f t="shared" si="12"/>
        <v>4.8815789473684221</v>
      </c>
      <c r="F405" s="14">
        <f t="shared" si="13"/>
        <v>0.93827160493827155</v>
      </c>
      <c r="G405" s="1">
        <v>37100</v>
      </c>
    </row>
    <row r="406" spans="1:7" x14ac:dyDescent="0.25">
      <c r="A406" t="s">
        <v>3</v>
      </c>
      <c r="B406" s="19">
        <v>32</v>
      </c>
      <c r="C406" s="1">
        <v>33.6</v>
      </c>
      <c r="D406" s="1">
        <v>29</v>
      </c>
      <c r="E406" s="14">
        <f t="shared" si="12"/>
        <v>6.5</v>
      </c>
      <c r="F406" s="14">
        <f t="shared" si="13"/>
        <v>1.1586206896551725</v>
      </c>
      <c r="G406" s="1">
        <v>218400</v>
      </c>
    </row>
    <row r="407" spans="1:7" x14ac:dyDescent="0.25">
      <c r="A407" t="s">
        <v>147</v>
      </c>
      <c r="B407" s="19">
        <v>10</v>
      </c>
      <c r="C407" s="1">
        <v>8</v>
      </c>
      <c r="D407" s="1">
        <v>8</v>
      </c>
      <c r="E407" s="14">
        <f t="shared" si="12"/>
        <v>6.5</v>
      </c>
      <c r="F407" s="14">
        <f t="shared" si="13"/>
        <v>1</v>
      </c>
      <c r="G407" s="1">
        <v>52000</v>
      </c>
    </row>
    <row r="408" spans="1:7" x14ac:dyDescent="0.25">
      <c r="A408" t="s">
        <v>68</v>
      </c>
      <c r="B408" s="19">
        <v>13</v>
      </c>
      <c r="C408" s="1">
        <v>5</v>
      </c>
      <c r="D408" s="1">
        <v>4</v>
      </c>
      <c r="E408" s="14">
        <f t="shared" si="12"/>
        <v>6</v>
      </c>
      <c r="F408" s="14">
        <f t="shared" si="13"/>
        <v>1.25</v>
      </c>
      <c r="G408" s="1">
        <v>30000</v>
      </c>
    </row>
    <row r="409" spans="1:7" x14ac:dyDescent="0.25">
      <c r="A409" t="s">
        <v>4</v>
      </c>
      <c r="B409" s="19">
        <v>96</v>
      </c>
      <c r="C409" s="1">
        <v>113.3</v>
      </c>
      <c r="D409" s="1">
        <v>103</v>
      </c>
      <c r="E409" s="14">
        <f t="shared" si="12"/>
        <v>7</v>
      </c>
      <c r="F409" s="14">
        <f t="shared" si="13"/>
        <v>1.0999999999999999</v>
      </c>
      <c r="G409" s="1">
        <v>793100</v>
      </c>
    </row>
    <row r="410" spans="1:7" x14ac:dyDescent="0.25">
      <c r="A410" t="s">
        <v>69</v>
      </c>
      <c r="B410" s="19">
        <v>25</v>
      </c>
      <c r="C410" s="1">
        <v>5.83</v>
      </c>
      <c r="D410" s="1">
        <v>4.7</v>
      </c>
      <c r="E410" s="14">
        <f t="shared" si="12"/>
        <v>9.584391080617495</v>
      </c>
      <c r="F410" s="14">
        <f t="shared" si="13"/>
        <v>1.2404255319148936</v>
      </c>
      <c r="G410" s="1">
        <v>55877</v>
      </c>
    </row>
    <row r="411" spans="1:7" x14ac:dyDescent="0.25">
      <c r="A411" t="s">
        <v>9</v>
      </c>
      <c r="B411" s="19">
        <v>32</v>
      </c>
      <c r="C411" s="1">
        <v>40.9</v>
      </c>
      <c r="D411" s="1">
        <v>34</v>
      </c>
      <c r="E411" s="14">
        <f t="shared" si="12"/>
        <v>6.7346699266503673</v>
      </c>
      <c r="F411" s="14">
        <f t="shared" si="13"/>
        <v>1.2029411764705882</v>
      </c>
      <c r="G411" s="1">
        <v>275448</v>
      </c>
    </row>
    <row r="412" spans="1:7" x14ac:dyDescent="0.25">
      <c r="A412" t="s">
        <v>71</v>
      </c>
      <c r="B412" s="19">
        <v>12</v>
      </c>
      <c r="C412" s="1">
        <v>8.5500000000000007</v>
      </c>
      <c r="D412" s="1">
        <v>9.5</v>
      </c>
      <c r="E412" s="14">
        <f t="shared" si="12"/>
        <v>3.831578947368421</v>
      </c>
      <c r="F412" s="14">
        <f t="shared" si="13"/>
        <v>0.9</v>
      </c>
      <c r="G412" s="1">
        <v>32760</v>
      </c>
    </row>
    <row r="413" spans="1:7" x14ac:dyDescent="0.25">
      <c r="A413" t="s">
        <v>35</v>
      </c>
      <c r="B413" s="19">
        <v>1</v>
      </c>
      <c r="C413" s="1">
        <v>94</v>
      </c>
      <c r="D413" s="1">
        <v>37</v>
      </c>
      <c r="E413" s="14">
        <f t="shared" si="12"/>
        <v>4</v>
      </c>
      <c r="F413" s="14">
        <f t="shared" si="13"/>
        <v>2.5405405405405403</v>
      </c>
      <c r="G413" s="1">
        <v>376000</v>
      </c>
    </row>
    <row r="414" spans="1:7" x14ac:dyDescent="0.25">
      <c r="A414" t="s">
        <v>11</v>
      </c>
      <c r="B414" s="19">
        <v>30</v>
      </c>
      <c r="C414" s="1">
        <v>15</v>
      </c>
      <c r="D414" s="1">
        <v>12.5</v>
      </c>
      <c r="E414" s="14">
        <f t="shared" si="12"/>
        <v>12</v>
      </c>
      <c r="F414" s="14">
        <f t="shared" si="13"/>
        <v>1.2</v>
      </c>
      <c r="G414" s="1">
        <v>180000</v>
      </c>
    </row>
    <row r="415" spans="1:7" x14ac:dyDescent="0.25">
      <c r="A415" t="s">
        <v>73</v>
      </c>
      <c r="B415" s="19">
        <v>12</v>
      </c>
      <c r="C415" s="1">
        <v>7.2</v>
      </c>
      <c r="D415" s="1">
        <v>8</v>
      </c>
      <c r="E415" s="14">
        <f t="shared" si="12"/>
        <v>6</v>
      </c>
      <c r="F415" s="14">
        <f t="shared" si="13"/>
        <v>0.9</v>
      </c>
      <c r="G415" s="1">
        <v>43200</v>
      </c>
    </row>
    <row r="416" spans="1:7" x14ac:dyDescent="0.25">
      <c r="A416" t="s">
        <v>17</v>
      </c>
      <c r="B416" s="19">
        <v>14</v>
      </c>
      <c r="C416" s="1">
        <v>7</v>
      </c>
      <c r="D416" s="1">
        <v>10</v>
      </c>
      <c r="E416" s="14">
        <f t="shared" si="12"/>
        <v>15</v>
      </c>
      <c r="F416" s="14">
        <f t="shared" si="13"/>
        <v>0.7</v>
      </c>
      <c r="G416" s="1">
        <v>105000</v>
      </c>
    </row>
    <row r="417" spans="1:7" x14ac:dyDescent="0.25">
      <c r="A417" t="s">
        <v>53</v>
      </c>
      <c r="B417" s="19">
        <v>135</v>
      </c>
      <c r="C417" s="1">
        <v>142</v>
      </c>
      <c r="D417" s="1">
        <v>170</v>
      </c>
      <c r="E417" s="14">
        <f t="shared" si="12"/>
        <v>7.1211267605633806</v>
      </c>
      <c r="F417" s="14">
        <f t="shared" si="13"/>
        <v>0.83529411764705885</v>
      </c>
      <c r="G417" s="1">
        <v>1011200</v>
      </c>
    </row>
    <row r="418" spans="1:7" x14ac:dyDescent="0.25">
      <c r="A418" t="s">
        <v>20</v>
      </c>
      <c r="B418" s="19">
        <v>28</v>
      </c>
      <c r="C418" s="1">
        <v>22</v>
      </c>
      <c r="D418" s="1">
        <v>25</v>
      </c>
      <c r="E418" s="14">
        <f t="shared" si="12"/>
        <v>5</v>
      </c>
      <c r="F418" s="14">
        <f t="shared" si="13"/>
        <v>0.88</v>
      </c>
      <c r="G418" s="1">
        <v>110000</v>
      </c>
    </row>
    <row r="419" spans="1:7" x14ac:dyDescent="0.25">
      <c r="A419" t="s">
        <v>55</v>
      </c>
      <c r="B419" s="19">
        <v>12</v>
      </c>
      <c r="C419" s="1">
        <v>47.4</v>
      </c>
      <c r="D419" s="1">
        <v>30</v>
      </c>
      <c r="E419" s="14">
        <f t="shared" si="12"/>
        <v>7.9862869198312234</v>
      </c>
      <c r="F419" s="14">
        <f t="shared" si="13"/>
        <v>1.5799999999999998</v>
      </c>
      <c r="G419" s="1">
        <v>378550</v>
      </c>
    </row>
    <row r="420" spans="1:7" x14ac:dyDescent="0.25">
      <c r="A420" t="s">
        <v>23</v>
      </c>
      <c r="B420" s="19">
        <v>21</v>
      </c>
      <c r="C420" s="1">
        <v>13.09</v>
      </c>
      <c r="D420" s="1">
        <v>11.3</v>
      </c>
      <c r="E420" s="14">
        <f t="shared" si="12"/>
        <v>6.8229946524064173</v>
      </c>
      <c r="F420" s="14">
        <f t="shared" si="13"/>
        <v>1.1584070796460175</v>
      </c>
      <c r="G420" s="1">
        <v>89313</v>
      </c>
    </row>
    <row r="421" spans="1:7" x14ac:dyDescent="0.25">
      <c r="A421" t="s">
        <v>24</v>
      </c>
      <c r="B421" s="19">
        <v>9</v>
      </c>
      <c r="C421" s="1">
        <v>4.5999999999999996</v>
      </c>
      <c r="D421" s="1">
        <v>3.8</v>
      </c>
      <c r="E421" s="14">
        <f t="shared" si="12"/>
        <v>11.284130434782609</v>
      </c>
      <c r="F421" s="14">
        <f t="shared" si="13"/>
        <v>1.2105263157894737</v>
      </c>
      <c r="G421" s="1">
        <v>51907</v>
      </c>
    </row>
    <row r="422" spans="1:7" x14ac:dyDescent="0.25">
      <c r="A422" t="s">
        <v>57</v>
      </c>
      <c r="B422" s="19">
        <v>23</v>
      </c>
      <c r="C422" s="1">
        <v>26.37</v>
      </c>
      <c r="D422" s="1">
        <v>25.44</v>
      </c>
      <c r="E422" s="14">
        <f t="shared" si="12"/>
        <v>7.42770572620402</v>
      </c>
      <c r="F422" s="14">
        <f t="shared" si="13"/>
        <v>1.0365566037735849</v>
      </c>
      <c r="G422" s="1">
        <v>195868.6</v>
      </c>
    </row>
    <row r="423" spans="1:7" x14ac:dyDescent="0.25">
      <c r="A423" t="s">
        <v>25</v>
      </c>
      <c r="B423" s="19">
        <v>16</v>
      </c>
      <c r="C423" s="1">
        <v>6.24</v>
      </c>
      <c r="D423" s="1">
        <v>10</v>
      </c>
      <c r="E423" s="14">
        <f t="shared" si="12"/>
        <v>5.1995192307692308</v>
      </c>
      <c r="F423" s="14">
        <f t="shared" si="13"/>
        <v>0.624</v>
      </c>
      <c r="G423" s="1">
        <v>32445</v>
      </c>
    </row>
    <row r="424" spans="1:7" x14ac:dyDescent="0.25">
      <c r="A424" t="s">
        <v>26</v>
      </c>
      <c r="B424" s="19">
        <v>13</v>
      </c>
      <c r="C424" s="1">
        <v>4.82</v>
      </c>
      <c r="D424" s="1">
        <v>7.65</v>
      </c>
      <c r="E424" s="14">
        <f t="shared" si="12"/>
        <v>3.9473029045643151</v>
      </c>
      <c r="F424" s="14">
        <f t="shared" si="13"/>
        <v>0.63006535947712417</v>
      </c>
      <c r="G424" s="1">
        <v>19026</v>
      </c>
    </row>
    <row r="425" spans="1:7" x14ac:dyDescent="0.25">
      <c r="A425" t="s">
        <v>108</v>
      </c>
      <c r="B425" s="19">
        <v>10</v>
      </c>
      <c r="C425" s="1">
        <v>12</v>
      </c>
      <c r="D425" s="1">
        <v>10</v>
      </c>
      <c r="E425" s="14">
        <f t="shared" si="12"/>
        <v>6</v>
      </c>
      <c r="F425" s="14">
        <f t="shared" si="13"/>
        <v>1.2</v>
      </c>
      <c r="G425" s="1">
        <v>72000</v>
      </c>
    </row>
    <row r="426" spans="1:7" x14ac:dyDescent="0.25">
      <c r="A426" t="s">
        <v>61</v>
      </c>
      <c r="B426" s="19">
        <v>42</v>
      </c>
      <c r="C426" s="1">
        <v>44.5</v>
      </c>
      <c r="D426" s="1">
        <v>35.6</v>
      </c>
      <c r="E426" s="14">
        <f t="shared" si="12"/>
        <v>7.3039325842696625</v>
      </c>
      <c r="F426" s="14">
        <f t="shared" si="13"/>
        <v>1.25</v>
      </c>
      <c r="G426" s="1">
        <v>325025</v>
      </c>
    </row>
    <row r="427" spans="1:7" x14ac:dyDescent="0.25">
      <c r="A427" t="s">
        <v>30</v>
      </c>
      <c r="B427" s="19">
        <v>9</v>
      </c>
      <c r="C427" s="1">
        <v>7.4</v>
      </c>
      <c r="D427" s="1">
        <v>10.1</v>
      </c>
      <c r="E427" s="14">
        <f t="shared" si="12"/>
        <v>10.835810810810809</v>
      </c>
      <c r="F427" s="14">
        <f t="shared" si="13"/>
        <v>0.73267326732673277</v>
      </c>
      <c r="G427" s="1">
        <v>80185</v>
      </c>
    </row>
    <row r="428" spans="1:7" x14ac:dyDescent="0.25">
      <c r="A428" t="s">
        <v>82</v>
      </c>
      <c r="B428" s="19">
        <v>100</v>
      </c>
      <c r="C428" s="1">
        <v>60</v>
      </c>
      <c r="D428" s="1">
        <v>28</v>
      </c>
      <c r="E428" s="14">
        <f t="shared" si="12"/>
        <v>6</v>
      </c>
      <c r="F428" s="14">
        <f t="shared" si="13"/>
        <v>2.1428571428571428</v>
      </c>
      <c r="G428" s="1">
        <v>360000</v>
      </c>
    </row>
    <row r="429" spans="1:7" x14ac:dyDescent="0.25">
      <c r="A429" s="4" t="s">
        <v>150</v>
      </c>
      <c r="B429" s="20">
        <f>SUM(B402:B428)</f>
        <v>784</v>
      </c>
      <c r="C429" s="5">
        <f>SUM(C402:C428)</f>
        <v>782.40000000000009</v>
      </c>
      <c r="D429" s="5">
        <f>SUM(D402:D428)</f>
        <v>674.18999999999994</v>
      </c>
      <c r="E429" s="16">
        <f t="shared" si="12"/>
        <v>6.6524087423312865</v>
      </c>
      <c r="F429" s="16">
        <f t="shared" si="13"/>
        <v>1.160503715569795</v>
      </c>
      <c r="G429" s="5">
        <f>SUM(G402:G428)</f>
        <v>5204844.5999999996</v>
      </c>
    </row>
    <row r="430" spans="1:7" x14ac:dyDescent="0.25">
      <c r="A430" s="12" t="s">
        <v>151</v>
      </c>
      <c r="B430" s="19"/>
      <c r="C430" s="1"/>
      <c r="D430" s="1"/>
      <c r="E430" s="14"/>
      <c r="F430" s="14"/>
    </row>
    <row r="431" spans="1:7" x14ac:dyDescent="0.25">
      <c r="A431" t="s">
        <v>100</v>
      </c>
      <c r="B431" s="19">
        <v>4</v>
      </c>
      <c r="C431" s="1">
        <v>52</v>
      </c>
      <c r="D431" s="1">
        <v>13</v>
      </c>
      <c r="E431" s="14">
        <f t="shared" si="12"/>
        <v>1</v>
      </c>
      <c r="F431" s="14">
        <f t="shared" si="13"/>
        <v>4</v>
      </c>
      <c r="G431" s="1">
        <v>52000</v>
      </c>
    </row>
    <row r="432" spans="1:7" x14ac:dyDescent="0.25">
      <c r="A432" t="s">
        <v>94</v>
      </c>
      <c r="B432" s="19">
        <v>8</v>
      </c>
      <c r="C432" s="1">
        <v>43.5</v>
      </c>
      <c r="D432" s="1">
        <v>9</v>
      </c>
      <c r="E432" s="14">
        <f t="shared" si="12"/>
        <v>1.142528735632184</v>
      </c>
      <c r="F432" s="14">
        <f t="shared" si="13"/>
        <v>4.833333333333333</v>
      </c>
      <c r="G432" s="1">
        <v>49700</v>
      </c>
    </row>
    <row r="433" spans="1:7" x14ac:dyDescent="0.25">
      <c r="A433" t="s">
        <v>40</v>
      </c>
      <c r="B433" s="19">
        <v>10</v>
      </c>
      <c r="C433" s="1">
        <v>75</v>
      </c>
      <c r="D433" s="1">
        <v>25</v>
      </c>
      <c r="E433" s="14">
        <f t="shared" si="12"/>
        <v>1.1000000000000001</v>
      </c>
      <c r="F433" s="14">
        <f t="shared" si="13"/>
        <v>3</v>
      </c>
      <c r="G433" s="1">
        <v>82500</v>
      </c>
    </row>
    <row r="434" spans="1:7" x14ac:dyDescent="0.25">
      <c r="A434" t="s">
        <v>42</v>
      </c>
      <c r="B434" s="19">
        <v>27</v>
      </c>
      <c r="C434" s="1">
        <v>735</v>
      </c>
      <c r="D434" s="1">
        <v>198</v>
      </c>
      <c r="E434" s="14">
        <f t="shared" si="12"/>
        <v>1.2425170068027211</v>
      </c>
      <c r="F434" s="14">
        <f t="shared" si="13"/>
        <v>3.7121212121212119</v>
      </c>
      <c r="G434" s="1">
        <v>913250</v>
      </c>
    </row>
    <row r="435" spans="1:7" x14ac:dyDescent="0.25">
      <c r="A435" t="s">
        <v>95</v>
      </c>
      <c r="B435" s="19">
        <v>12</v>
      </c>
      <c r="C435" s="1">
        <v>7</v>
      </c>
      <c r="D435" s="1">
        <v>12</v>
      </c>
      <c r="E435" s="14">
        <f t="shared" si="12"/>
        <v>2</v>
      </c>
      <c r="F435" s="14">
        <f t="shared" si="13"/>
        <v>0.58333333333333337</v>
      </c>
      <c r="G435" s="1">
        <v>14000</v>
      </c>
    </row>
    <row r="436" spans="1:7" x14ac:dyDescent="0.25">
      <c r="A436" t="s">
        <v>85</v>
      </c>
      <c r="B436" s="19">
        <v>2</v>
      </c>
      <c r="C436" s="1">
        <v>132</v>
      </c>
      <c r="D436" s="1">
        <v>4</v>
      </c>
      <c r="E436" s="14">
        <f t="shared" si="12"/>
        <v>0.4</v>
      </c>
      <c r="F436" s="14">
        <f t="shared" si="13"/>
        <v>33</v>
      </c>
      <c r="G436" s="1">
        <v>52800</v>
      </c>
    </row>
    <row r="437" spans="1:7" x14ac:dyDescent="0.25">
      <c r="A437" t="s">
        <v>9</v>
      </c>
      <c r="B437" s="19">
        <v>30</v>
      </c>
      <c r="C437" s="1">
        <v>86</v>
      </c>
      <c r="D437" s="1">
        <v>30</v>
      </c>
      <c r="E437" s="14">
        <f t="shared" si="12"/>
        <v>1.0027906976744188</v>
      </c>
      <c r="F437" s="14">
        <f t="shared" si="13"/>
        <v>2.8666666666666667</v>
      </c>
      <c r="G437" s="1">
        <v>86240</v>
      </c>
    </row>
    <row r="438" spans="1:7" x14ac:dyDescent="0.25">
      <c r="A438" t="s">
        <v>35</v>
      </c>
      <c r="B438" s="19">
        <v>1</v>
      </c>
      <c r="C438" s="1">
        <v>1380</v>
      </c>
      <c r="D438" s="1">
        <v>215</v>
      </c>
      <c r="E438" s="14">
        <f t="shared" si="12"/>
        <v>1.92</v>
      </c>
      <c r="F438" s="14">
        <f t="shared" si="13"/>
        <v>6.4186046511627906</v>
      </c>
      <c r="G438" s="1">
        <v>2649600</v>
      </c>
    </row>
    <row r="439" spans="1:7" x14ac:dyDescent="0.25">
      <c r="A439" t="s">
        <v>53</v>
      </c>
      <c r="B439" s="19">
        <v>155</v>
      </c>
      <c r="C439" s="1">
        <v>462</v>
      </c>
      <c r="D439" s="1">
        <v>165</v>
      </c>
      <c r="E439" s="14">
        <f t="shared" si="12"/>
        <v>1.2</v>
      </c>
      <c r="F439" s="14">
        <f t="shared" si="13"/>
        <v>2.8</v>
      </c>
      <c r="G439" s="1">
        <v>554400</v>
      </c>
    </row>
    <row r="440" spans="1:7" x14ac:dyDescent="0.25">
      <c r="A440" t="s">
        <v>55</v>
      </c>
      <c r="B440" s="19">
        <v>14</v>
      </c>
      <c r="C440" s="1">
        <v>43.9</v>
      </c>
      <c r="D440" s="1">
        <v>20</v>
      </c>
      <c r="E440" s="14">
        <f t="shared" si="12"/>
        <v>2.7835990888382689</v>
      </c>
      <c r="F440" s="14">
        <f t="shared" si="13"/>
        <v>2.1949999999999998</v>
      </c>
      <c r="G440" s="1">
        <v>122200</v>
      </c>
    </row>
    <row r="441" spans="1:7" x14ac:dyDescent="0.25">
      <c r="A441" t="s">
        <v>24</v>
      </c>
      <c r="B441" s="19">
        <v>1</v>
      </c>
      <c r="C441" s="1">
        <v>4</v>
      </c>
      <c r="D441" s="1">
        <v>1</v>
      </c>
      <c r="E441" s="14">
        <f t="shared" si="12"/>
        <v>1.9</v>
      </c>
      <c r="F441" s="14">
        <f t="shared" si="13"/>
        <v>4</v>
      </c>
      <c r="G441" s="1">
        <v>7600</v>
      </c>
    </row>
    <row r="442" spans="1:7" x14ac:dyDescent="0.25">
      <c r="A442" t="s">
        <v>57</v>
      </c>
      <c r="B442" s="19">
        <v>40</v>
      </c>
      <c r="C442" s="1">
        <v>83.49</v>
      </c>
      <c r="D442" s="1">
        <v>27.69</v>
      </c>
      <c r="E442" s="14">
        <f t="shared" si="12"/>
        <v>1.4099269373577674</v>
      </c>
      <c r="F442" s="14">
        <f t="shared" si="13"/>
        <v>3.0151679306608883</v>
      </c>
      <c r="G442" s="1">
        <v>117714.8</v>
      </c>
    </row>
    <row r="443" spans="1:7" x14ac:dyDescent="0.25">
      <c r="A443" t="s">
        <v>25</v>
      </c>
      <c r="B443" s="19">
        <v>51</v>
      </c>
      <c r="C443" s="1">
        <v>126.5</v>
      </c>
      <c r="D443" s="1">
        <v>58</v>
      </c>
      <c r="E443" s="14">
        <f t="shared" si="12"/>
        <v>1.411090909090909</v>
      </c>
      <c r="F443" s="14">
        <f t="shared" si="13"/>
        <v>2.1810344827586206</v>
      </c>
      <c r="G443" s="1">
        <v>178503</v>
      </c>
    </row>
    <row r="444" spans="1:7" x14ac:dyDescent="0.25">
      <c r="A444" t="s">
        <v>86</v>
      </c>
      <c r="B444" s="19">
        <v>65</v>
      </c>
      <c r="C444" s="1">
        <v>140</v>
      </c>
      <c r="D444" s="1">
        <v>78</v>
      </c>
      <c r="E444" s="14">
        <f t="shared" si="12"/>
        <v>1.0714285714285714</v>
      </c>
      <c r="F444" s="14">
        <f t="shared" si="13"/>
        <v>1.7948717948717949</v>
      </c>
      <c r="G444" s="1">
        <v>150000</v>
      </c>
    </row>
    <row r="445" spans="1:7" x14ac:dyDescent="0.25">
      <c r="A445" t="s">
        <v>61</v>
      </c>
      <c r="B445" s="19">
        <v>30</v>
      </c>
      <c r="C445" s="1">
        <v>48</v>
      </c>
      <c r="D445" s="1">
        <v>16</v>
      </c>
      <c r="E445" s="14">
        <f t="shared" si="12"/>
        <v>3.2</v>
      </c>
      <c r="F445" s="14">
        <f t="shared" si="13"/>
        <v>3</v>
      </c>
      <c r="G445" s="1">
        <v>153600</v>
      </c>
    </row>
    <row r="446" spans="1:7" x14ac:dyDescent="0.25">
      <c r="A446" t="s">
        <v>82</v>
      </c>
      <c r="B446" s="19">
        <v>150</v>
      </c>
      <c r="C446" s="1">
        <v>1500</v>
      </c>
      <c r="D446" s="1">
        <v>80</v>
      </c>
      <c r="E446" s="14">
        <f t="shared" si="12"/>
        <v>1.0666666666666667</v>
      </c>
      <c r="F446" s="14">
        <f t="shared" si="13"/>
        <v>18.75</v>
      </c>
      <c r="G446" s="1">
        <v>1600000</v>
      </c>
    </row>
    <row r="447" spans="1:7" x14ac:dyDescent="0.25">
      <c r="A447" s="4" t="s">
        <v>152</v>
      </c>
      <c r="B447" s="20">
        <f>SUM(B431:B446)</f>
        <v>600</v>
      </c>
      <c r="C447" s="5">
        <f>SUM(C431:C446)</f>
        <v>4918.3899999999994</v>
      </c>
      <c r="D447" s="5">
        <f>SUM(D431:D446)</f>
        <v>951.69</v>
      </c>
      <c r="E447" s="16">
        <f t="shared" si="12"/>
        <v>1.3793350669629696</v>
      </c>
      <c r="F447" s="16">
        <f t="shared" si="13"/>
        <v>5.1680589267513568</v>
      </c>
      <c r="G447" s="5">
        <f>SUM(G431:G446)</f>
        <v>6784107.7999999998</v>
      </c>
    </row>
    <row r="448" spans="1:7" x14ac:dyDescent="0.25">
      <c r="A448" s="12" t="s">
        <v>153</v>
      </c>
      <c r="B448" s="19"/>
      <c r="C448" s="1"/>
      <c r="D448" s="1"/>
      <c r="E448" s="14"/>
      <c r="F448" s="14"/>
    </row>
    <row r="449" spans="1:7" x14ac:dyDescent="0.25">
      <c r="A449" t="s">
        <v>42</v>
      </c>
      <c r="B449" s="19">
        <v>2</v>
      </c>
      <c r="C449" s="1">
        <v>1162</v>
      </c>
      <c r="D449" s="1">
        <v>440</v>
      </c>
      <c r="E449" s="14">
        <f t="shared" si="12"/>
        <v>2.1</v>
      </c>
      <c r="F449" s="14">
        <f t="shared" si="13"/>
        <v>2.6409090909090911</v>
      </c>
      <c r="G449" s="1">
        <v>2440200</v>
      </c>
    </row>
    <row r="450" spans="1:7" x14ac:dyDescent="0.25">
      <c r="A450" t="s">
        <v>35</v>
      </c>
      <c r="B450" s="19">
        <v>2</v>
      </c>
      <c r="C450" s="1">
        <v>1077</v>
      </c>
      <c r="D450" s="1">
        <v>307</v>
      </c>
      <c r="E450" s="14">
        <f t="shared" si="12"/>
        <v>2.16</v>
      </c>
      <c r="F450" s="14">
        <f t="shared" si="13"/>
        <v>3.5081433224755698</v>
      </c>
      <c r="G450" s="1">
        <v>2326320</v>
      </c>
    </row>
    <row r="451" spans="1:7" x14ac:dyDescent="0.25">
      <c r="A451" s="4" t="s">
        <v>154</v>
      </c>
      <c r="B451" s="20">
        <f>SUM(B449:B450)</f>
        <v>4</v>
      </c>
      <c r="C451" s="5">
        <f>SUM(C449:C450)</f>
        <v>2239</v>
      </c>
      <c r="D451" s="5">
        <f>SUM(D449:D450)</f>
        <v>747</v>
      </c>
      <c r="E451" s="16">
        <f t="shared" si="12"/>
        <v>2.1288610987047791</v>
      </c>
      <c r="F451" s="16">
        <f t="shared" si="13"/>
        <v>2.9973226238286479</v>
      </c>
      <c r="G451" s="5">
        <f>SUM(G449:G450)</f>
        <v>4766520</v>
      </c>
    </row>
    <row r="452" spans="1:7" x14ac:dyDescent="0.25">
      <c r="A452" s="8" t="s">
        <v>155</v>
      </c>
      <c r="B452" s="21">
        <f>SUM(B451,B447,B429,B400,B389,B379,B373)</f>
        <v>4178</v>
      </c>
      <c r="C452" s="9">
        <f>SUM(C451,C447,C429,C400,C389,C379,C373)</f>
        <v>29509.910000000003</v>
      </c>
      <c r="D452" s="9">
        <f>SUM(D451,D447,D429,D400,D389,D379,D373)</f>
        <v>14181.519999999999</v>
      </c>
      <c r="E452" s="17">
        <f t="shared" si="12"/>
        <v>15.211585680878049</v>
      </c>
      <c r="F452" s="17">
        <f t="shared" si="13"/>
        <v>2.0808707388206629</v>
      </c>
      <c r="G452" s="9">
        <f>SUM(G451,G447,G429,G400,G389,G379,G373)</f>
        <v>448892524.39999998</v>
      </c>
    </row>
    <row r="453" spans="1:7" x14ac:dyDescent="0.25">
      <c r="A453" s="15" t="s">
        <v>156</v>
      </c>
      <c r="E453" s="14"/>
      <c r="F453" s="14"/>
    </row>
    <row r="454" spans="1:7" x14ac:dyDescent="0.25">
      <c r="A454" s="12" t="s">
        <v>157</v>
      </c>
      <c r="E454" s="14"/>
      <c r="F454" s="14"/>
    </row>
    <row r="455" spans="1:7" x14ac:dyDescent="0.25">
      <c r="A455" t="s">
        <v>158</v>
      </c>
      <c r="B455">
        <v>10</v>
      </c>
      <c r="C455">
        <v>157.13999999999999</v>
      </c>
      <c r="D455">
        <v>13.98</v>
      </c>
      <c r="E455" s="14">
        <f t="shared" si="12"/>
        <v>1.6000000000000003</v>
      </c>
      <c r="F455" s="14">
        <f t="shared" si="13"/>
        <v>11.240343347639485</v>
      </c>
      <c r="G455" s="1">
        <v>251424</v>
      </c>
    </row>
    <row r="456" spans="1:7" x14ac:dyDescent="0.25">
      <c r="A456" t="s">
        <v>19</v>
      </c>
      <c r="B456">
        <v>54</v>
      </c>
      <c r="C456">
        <v>225</v>
      </c>
      <c r="D456">
        <v>11.6</v>
      </c>
      <c r="E456" s="14">
        <f t="shared" si="12"/>
        <v>3.3288888888888888</v>
      </c>
      <c r="F456" s="14">
        <f t="shared" si="13"/>
        <v>19.396551724137932</v>
      </c>
      <c r="G456" s="1">
        <v>749000</v>
      </c>
    </row>
    <row r="457" spans="1:7" x14ac:dyDescent="0.25">
      <c r="A457" t="s">
        <v>55</v>
      </c>
      <c r="B457">
        <v>2</v>
      </c>
      <c r="C457">
        <v>55.8</v>
      </c>
      <c r="D457">
        <v>2.9</v>
      </c>
      <c r="E457" s="14">
        <f t="shared" si="12"/>
        <v>3.0629032258064517</v>
      </c>
      <c r="F457" s="14">
        <f t="shared" si="13"/>
        <v>19.241379310344826</v>
      </c>
      <c r="G457" s="1">
        <v>170910</v>
      </c>
    </row>
    <row r="458" spans="1:7" x14ac:dyDescent="0.25">
      <c r="A458" t="s">
        <v>56</v>
      </c>
      <c r="B458">
        <v>19</v>
      </c>
      <c r="C458">
        <v>195</v>
      </c>
      <c r="D458">
        <v>6.33</v>
      </c>
      <c r="E458" s="14">
        <f t="shared" ref="E458:E521" si="14">(G458/C458)/1000</f>
        <v>2.1934871794871795</v>
      </c>
      <c r="F458" s="14">
        <f t="shared" ref="F458:F521" si="15">C458/D458</f>
        <v>30.805687203791468</v>
      </c>
      <c r="G458" s="1">
        <v>427730</v>
      </c>
    </row>
    <row r="459" spans="1:7" x14ac:dyDescent="0.25">
      <c r="A459" t="s">
        <v>60</v>
      </c>
      <c r="B459">
        <v>50</v>
      </c>
      <c r="C459" s="1">
        <v>2800</v>
      </c>
      <c r="D459">
        <v>140</v>
      </c>
      <c r="E459" s="14">
        <f t="shared" si="14"/>
        <v>2.399285714285714</v>
      </c>
      <c r="F459" s="14">
        <f t="shared" si="15"/>
        <v>20</v>
      </c>
      <c r="G459" s="1">
        <v>6718000</v>
      </c>
    </row>
    <row r="460" spans="1:7" x14ac:dyDescent="0.25">
      <c r="A460" t="s">
        <v>111</v>
      </c>
      <c r="B460">
        <v>65</v>
      </c>
      <c r="C460" s="1">
        <v>1347.57</v>
      </c>
      <c r="D460">
        <v>65.099999999999994</v>
      </c>
      <c r="E460" s="14">
        <f t="shared" si="14"/>
        <v>2.378415221472725</v>
      </c>
      <c r="F460" s="14">
        <f t="shared" si="15"/>
        <v>20.7</v>
      </c>
      <c r="G460" s="1">
        <v>3205081</v>
      </c>
    </row>
    <row r="461" spans="1:7" x14ac:dyDescent="0.25">
      <c r="A461" t="s">
        <v>31</v>
      </c>
      <c r="B461">
        <v>8</v>
      </c>
      <c r="C461">
        <v>40.9</v>
      </c>
      <c r="D461">
        <v>2.06</v>
      </c>
      <c r="E461" s="14">
        <f t="shared" si="14"/>
        <v>5.305867970660147</v>
      </c>
      <c r="F461" s="14">
        <f t="shared" si="15"/>
        <v>19.854368932038835</v>
      </c>
      <c r="G461" s="1">
        <v>217010</v>
      </c>
    </row>
    <row r="462" spans="1:7" x14ac:dyDescent="0.25">
      <c r="A462" s="4" t="s">
        <v>159</v>
      </c>
      <c r="B462" s="4">
        <f>SUM(B455:B461)</f>
        <v>208</v>
      </c>
      <c r="C462" s="5">
        <f>SUM(C455:C461)</f>
        <v>4821.41</v>
      </c>
      <c r="D462" s="4">
        <f>SUM(D455:D461)</f>
        <v>241.97</v>
      </c>
      <c r="E462" s="16">
        <f t="shared" si="14"/>
        <v>2.4347970821813538</v>
      </c>
      <c r="F462" s="16">
        <f t="shared" si="15"/>
        <v>19.925651940323181</v>
      </c>
      <c r="G462" s="5">
        <f>SUM(G455:G461)</f>
        <v>11739155</v>
      </c>
    </row>
    <row r="463" spans="1:7" x14ac:dyDescent="0.25">
      <c r="A463" s="12" t="s">
        <v>160</v>
      </c>
      <c r="E463" s="14"/>
      <c r="F463" s="14"/>
    </row>
    <row r="464" spans="1:7" x14ac:dyDescent="0.25">
      <c r="A464" t="s">
        <v>66</v>
      </c>
      <c r="B464" s="19">
        <v>4</v>
      </c>
      <c r="C464" s="1">
        <v>5.35</v>
      </c>
      <c r="D464" s="1">
        <v>0.54</v>
      </c>
      <c r="E464" s="14">
        <f t="shared" si="14"/>
        <v>3.1044485981308414</v>
      </c>
      <c r="F464" s="14">
        <f t="shared" si="15"/>
        <v>9.9074074074074066</v>
      </c>
      <c r="G464" s="1">
        <v>16608.8</v>
      </c>
    </row>
    <row r="465" spans="1:7" x14ac:dyDescent="0.25">
      <c r="A465" t="s">
        <v>158</v>
      </c>
      <c r="B465" s="19">
        <v>35</v>
      </c>
      <c r="C465" s="1">
        <v>1368.63</v>
      </c>
      <c r="D465" s="1">
        <v>174.21</v>
      </c>
      <c r="E465" s="14">
        <f t="shared" si="14"/>
        <v>1.5999999999999999</v>
      </c>
      <c r="F465" s="14">
        <f t="shared" si="15"/>
        <v>7.8562080247976587</v>
      </c>
      <c r="G465" s="1">
        <v>2189808</v>
      </c>
    </row>
    <row r="466" spans="1:7" x14ac:dyDescent="0.25">
      <c r="A466" t="s">
        <v>40</v>
      </c>
      <c r="B466" s="19">
        <v>4</v>
      </c>
      <c r="C466" s="1">
        <v>35.15</v>
      </c>
      <c r="D466" s="1">
        <v>3.6</v>
      </c>
      <c r="E466" s="14">
        <f t="shared" si="14"/>
        <v>3.1246088193456618</v>
      </c>
      <c r="F466" s="14">
        <f t="shared" si="15"/>
        <v>9.7638888888888875</v>
      </c>
      <c r="G466" s="1">
        <v>109830</v>
      </c>
    </row>
    <row r="467" spans="1:7" x14ac:dyDescent="0.25">
      <c r="A467" t="s">
        <v>67</v>
      </c>
      <c r="B467" s="19">
        <v>5</v>
      </c>
      <c r="C467" s="1">
        <v>14.55</v>
      </c>
      <c r="D467" s="1">
        <v>1.45</v>
      </c>
      <c r="E467" s="14">
        <f t="shared" si="14"/>
        <v>3.1891065292096217</v>
      </c>
      <c r="F467" s="14">
        <f t="shared" si="15"/>
        <v>10.03448275862069</v>
      </c>
      <c r="G467" s="1">
        <v>46401.5</v>
      </c>
    </row>
    <row r="468" spans="1:7" x14ac:dyDescent="0.25">
      <c r="A468" t="s">
        <v>42</v>
      </c>
      <c r="B468" s="19">
        <v>37</v>
      </c>
      <c r="C468" s="1">
        <v>89.5</v>
      </c>
      <c r="D468" s="1">
        <v>6.6</v>
      </c>
      <c r="E468" s="14">
        <f t="shared" si="14"/>
        <v>1.7287709497206705</v>
      </c>
      <c r="F468" s="14">
        <f t="shared" si="15"/>
        <v>13.560606060606061</v>
      </c>
      <c r="G468" s="1">
        <v>154725</v>
      </c>
    </row>
    <row r="469" spans="1:7" x14ac:dyDescent="0.25">
      <c r="A469" t="s">
        <v>46</v>
      </c>
      <c r="B469" s="19">
        <v>4</v>
      </c>
      <c r="C469" s="1">
        <v>1.33</v>
      </c>
      <c r="D469" s="1">
        <v>0.34</v>
      </c>
      <c r="E469" s="14">
        <f t="shared" si="14"/>
        <v>9</v>
      </c>
      <c r="F469" s="14">
        <f t="shared" si="15"/>
        <v>3.9117647058823528</v>
      </c>
      <c r="G469" s="1">
        <v>11970</v>
      </c>
    </row>
    <row r="470" spans="1:7" x14ac:dyDescent="0.25">
      <c r="A470" t="s">
        <v>9</v>
      </c>
      <c r="B470" s="19">
        <v>8</v>
      </c>
      <c r="C470" s="1">
        <v>2.5499999999999998</v>
      </c>
      <c r="D470" s="1">
        <v>0.8</v>
      </c>
      <c r="E470" s="14">
        <f t="shared" si="14"/>
        <v>2.4903921568627454</v>
      </c>
      <c r="F470" s="14">
        <f t="shared" si="15"/>
        <v>3.1874999999999996</v>
      </c>
      <c r="G470" s="1">
        <v>6350.5</v>
      </c>
    </row>
    <row r="471" spans="1:7" x14ac:dyDescent="0.25">
      <c r="A471" t="s">
        <v>49</v>
      </c>
      <c r="B471" s="19">
        <v>747</v>
      </c>
      <c r="C471" s="1">
        <v>17799</v>
      </c>
      <c r="D471" s="1">
        <v>1034</v>
      </c>
      <c r="E471" s="14">
        <f t="shared" si="14"/>
        <v>3.0957581886622845</v>
      </c>
      <c r="F471" s="14">
        <f t="shared" si="15"/>
        <v>17.213733075435204</v>
      </c>
      <c r="G471" s="1">
        <v>55101400</v>
      </c>
    </row>
    <row r="472" spans="1:7" x14ac:dyDescent="0.25">
      <c r="A472" t="s">
        <v>17</v>
      </c>
      <c r="B472" s="19">
        <v>6</v>
      </c>
      <c r="C472" s="1">
        <v>18.5</v>
      </c>
      <c r="D472" s="1">
        <v>1.85</v>
      </c>
      <c r="E472" s="14">
        <f t="shared" si="14"/>
        <v>10</v>
      </c>
      <c r="F472" s="14">
        <f t="shared" si="15"/>
        <v>10</v>
      </c>
      <c r="G472" s="1">
        <v>185000</v>
      </c>
    </row>
    <row r="473" spans="1:7" x14ac:dyDescent="0.25">
      <c r="A473" t="s">
        <v>19</v>
      </c>
      <c r="B473" s="19">
        <v>138</v>
      </c>
      <c r="C473" s="1">
        <v>925</v>
      </c>
      <c r="D473" s="1">
        <v>43.7</v>
      </c>
      <c r="E473" s="14">
        <f t="shared" si="14"/>
        <v>2.551351351351351</v>
      </c>
      <c r="F473" s="14">
        <f t="shared" si="15"/>
        <v>21.167048054919906</v>
      </c>
      <c r="G473" s="1">
        <v>2360000</v>
      </c>
    </row>
    <row r="474" spans="1:7" x14ac:dyDescent="0.25">
      <c r="A474" t="s">
        <v>51</v>
      </c>
      <c r="B474" s="19">
        <v>4</v>
      </c>
      <c r="C474" s="1">
        <v>36.15</v>
      </c>
      <c r="D474" s="1">
        <v>2.4500000000000002</v>
      </c>
      <c r="E474" s="14">
        <f t="shared" si="14"/>
        <v>16.600000000000001</v>
      </c>
      <c r="F474" s="14">
        <f t="shared" si="15"/>
        <v>14.755102040816325</v>
      </c>
      <c r="G474" s="1">
        <v>600090</v>
      </c>
    </row>
    <row r="475" spans="1:7" x14ac:dyDescent="0.25">
      <c r="A475" t="s">
        <v>52</v>
      </c>
      <c r="B475" s="19">
        <v>6</v>
      </c>
      <c r="C475" s="1">
        <v>44.65</v>
      </c>
      <c r="D475" s="1">
        <v>3.54</v>
      </c>
      <c r="E475" s="14">
        <f t="shared" si="14"/>
        <v>12.767525195968645</v>
      </c>
      <c r="F475" s="14">
        <f t="shared" si="15"/>
        <v>12.612994350282486</v>
      </c>
      <c r="G475" s="1">
        <v>570070</v>
      </c>
    </row>
    <row r="476" spans="1:7" x14ac:dyDescent="0.25">
      <c r="A476" t="s">
        <v>54</v>
      </c>
      <c r="B476" s="19">
        <v>4</v>
      </c>
      <c r="C476" s="1">
        <v>11.21</v>
      </c>
      <c r="D476" s="1">
        <v>1.1100000000000001</v>
      </c>
      <c r="E476" s="14">
        <f t="shared" si="14"/>
        <v>0.99330954504906321</v>
      </c>
      <c r="F476" s="14">
        <f t="shared" si="15"/>
        <v>10.099099099099099</v>
      </c>
      <c r="G476" s="1">
        <v>11135</v>
      </c>
    </row>
    <row r="477" spans="1:7" x14ac:dyDescent="0.25">
      <c r="A477" t="s">
        <v>161</v>
      </c>
      <c r="B477" s="19">
        <v>2</v>
      </c>
      <c r="C477" s="1">
        <v>25.92</v>
      </c>
      <c r="D477" s="1">
        <v>2.85</v>
      </c>
      <c r="E477" s="14">
        <f t="shared" si="14"/>
        <v>4.6836419753086425</v>
      </c>
      <c r="F477" s="14">
        <f t="shared" si="15"/>
        <v>9.094736842105263</v>
      </c>
      <c r="G477" s="1">
        <v>121400</v>
      </c>
    </row>
    <row r="478" spans="1:7" x14ac:dyDescent="0.25">
      <c r="A478" t="s">
        <v>55</v>
      </c>
      <c r="B478" s="19">
        <v>5</v>
      </c>
      <c r="C478" s="1">
        <v>203.75</v>
      </c>
      <c r="D478" s="1">
        <v>14.8</v>
      </c>
      <c r="E478" s="14">
        <f t="shared" si="14"/>
        <v>2.7412515337423313</v>
      </c>
      <c r="F478" s="14">
        <f t="shared" si="15"/>
        <v>13.766891891891891</v>
      </c>
      <c r="G478" s="1">
        <v>558530</v>
      </c>
    </row>
    <row r="479" spans="1:7" x14ac:dyDescent="0.25">
      <c r="A479" t="s">
        <v>56</v>
      </c>
      <c r="B479" s="19">
        <v>24</v>
      </c>
      <c r="C479" s="1">
        <v>281</v>
      </c>
      <c r="D479" s="1">
        <v>18.8</v>
      </c>
      <c r="E479" s="14">
        <f t="shared" si="14"/>
        <v>1.6690035587188614</v>
      </c>
      <c r="F479" s="14">
        <f t="shared" si="15"/>
        <v>14.946808510638297</v>
      </c>
      <c r="G479" s="1">
        <v>468990</v>
      </c>
    </row>
    <row r="480" spans="1:7" x14ac:dyDescent="0.25">
      <c r="A480" t="s">
        <v>58</v>
      </c>
      <c r="B480" s="19">
        <v>14</v>
      </c>
      <c r="C480" s="1">
        <v>134.32</v>
      </c>
      <c r="D480" s="1">
        <v>9.5</v>
      </c>
      <c r="E480" s="14">
        <f t="shared" si="14"/>
        <v>2.933880285884455</v>
      </c>
      <c r="F480" s="14">
        <f t="shared" si="15"/>
        <v>14.138947368421052</v>
      </c>
      <c r="G480" s="1">
        <v>394078.8</v>
      </c>
    </row>
    <row r="481" spans="1:7" x14ac:dyDescent="0.25">
      <c r="A481" t="s">
        <v>75</v>
      </c>
      <c r="B481" s="19">
        <v>95</v>
      </c>
      <c r="C481" s="1">
        <v>512.5</v>
      </c>
      <c r="D481" s="1">
        <v>20.5</v>
      </c>
      <c r="E481" s="14">
        <f t="shared" si="14"/>
        <v>2.5443902439024391</v>
      </c>
      <c r="F481" s="14">
        <f t="shared" si="15"/>
        <v>25</v>
      </c>
      <c r="G481" s="1">
        <v>1304000</v>
      </c>
    </row>
    <row r="482" spans="1:7" x14ac:dyDescent="0.25">
      <c r="A482" t="s">
        <v>108</v>
      </c>
      <c r="B482" s="19">
        <v>42</v>
      </c>
      <c r="C482" s="1">
        <v>651</v>
      </c>
      <c r="D482" s="1">
        <v>31</v>
      </c>
      <c r="E482" s="14">
        <f t="shared" si="14"/>
        <v>2.2656451612903226</v>
      </c>
      <c r="F482" s="14">
        <f t="shared" si="15"/>
        <v>21</v>
      </c>
      <c r="G482" s="1">
        <v>1474935</v>
      </c>
    </row>
    <row r="483" spans="1:7" x14ac:dyDescent="0.25">
      <c r="A483" t="s">
        <v>28</v>
      </c>
      <c r="B483" s="19">
        <v>20</v>
      </c>
      <c r="C483" s="1">
        <v>254.5</v>
      </c>
      <c r="D483" s="1">
        <v>12.7</v>
      </c>
      <c r="E483" s="14">
        <f t="shared" si="14"/>
        <v>1.6508840864440077</v>
      </c>
      <c r="F483" s="14">
        <f t="shared" si="15"/>
        <v>20.039370078740159</v>
      </c>
      <c r="G483" s="1">
        <v>420150</v>
      </c>
    </row>
    <row r="484" spans="1:7" x14ac:dyDescent="0.25">
      <c r="A484" t="s">
        <v>60</v>
      </c>
      <c r="B484" s="19">
        <v>400</v>
      </c>
      <c r="C484" s="1">
        <v>30334</v>
      </c>
      <c r="D484" s="1">
        <v>1472</v>
      </c>
      <c r="E484" s="14">
        <f t="shared" si="14"/>
        <v>2.2666249093426516</v>
      </c>
      <c r="F484" s="14">
        <f t="shared" si="15"/>
        <v>20.607336956521738</v>
      </c>
      <c r="G484" s="1">
        <v>68755800</v>
      </c>
    </row>
    <row r="485" spans="1:7" x14ac:dyDescent="0.25">
      <c r="A485" t="s">
        <v>111</v>
      </c>
      <c r="B485" s="19">
        <v>1182</v>
      </c>
      <c r="C485" s="1">
        <v>56002.400000000001</v>
      </c>
      <c r="D485" s="1">
        <v>2119.1999999999998</v>
      </c>
      <c r="E485" s="14">
        <f t="shared" si="14"/>
        <v>2.6197500821393369</v>
      </c>
      <c r="F485" s="14">
        <f t="shared" si="15"/>
        <v>26.426198565496417</v>
      </c>
      <c r="G485" s="1">
        <v>146712292</v>
      </c>
    </row>
    <row r="486" spans="1:7" x14ac:dyDescent="0.25">
      <c r="A486" t="s">
        <v>62</v>
      </c>
      <c r="B486" s="19">
        <v>1</v>
      </c>
      <c r="C486" s="1">
        <v>50.16</v>
      </c>
      <c r="D486" s="1">
        <v>3</v>
      </c>
      <c r="E486" s="14">
        <f t="shared" si="14"/>
        <v>3.1963716108452953</v>
      </c>
      <c r="F486" s="14">
        <f t="shared" si="15"/>
        <v>16.72</v>
      </c>
      <c r="G486" s="1">
        <v>160330</v>
      </c>
    </row>
    <row r="487" spans="1:7" x14ac:dyDescent="0.25">
      <c r="A487" t="s">
        <v>30</v>
      </c>
      <c r="B487" s="19">
        <v>28</v>
      </c>
      <c r="C487" s="1">
        <v>10.53</v>
      </c>
      <c r="D487" s="1">
        <v>1</v>
      </c>
      <c r="E487" s="14">
        <f t="shared" si="14"/>
        <v>4.0826590693257359</v>
      </c>
      <c r="F487" s="14">
        <f t="shared" si="15"/>
        <v>10.53</v>
      </c>
      <c r="G487" s="1">
        <v>42990.400000000001</v>
      </c>
    </row>
    <row r="488" spans="1:7" x14ac:dyDescent="0.25">
      <c r="A488" t="s">
        <v>82</v>
      </c>
      <c r="B488" s="19">
        <v>2</v>
      </c>
      <c r="C488" s="1">
        <v>138.88</v>
      </c>
      <c r="D488" s="1">
        <v>7.18</v>
      </c>
      <c r="E488" s="14">
        <f t="shared" si="14"/>
        <v>3.1142857142857143</v>
      </c>
      <c r="F488" s="14">
        <f t="shared" si="15"/>
        <v>19.342618384401113</v>
      </c>
      <c r="G488" s="1">
        <v>432512</v>
      </c>
    </row>
    <row r="489" spans="1:7" x14ac:dyDescent="0.25">
      <c r="A489" t="s">
        <v>63</v>
      </c>
      <c r="B489" s="19">
        <v>2</v>
      </c>
      <c r="C489" s="1">
        <v>41.8</v>
      </c>
      <c r="D489" s="1">
        <v>3.4</v>
      </c>
      <c r="E489" s="14">
        <f t="shared" si="14"/>
        <v>8.4832535885167477</v>
      </c>
      <c r="F489" s="14">
        <f t="shared" si="15"/>
        <v>12.294117647058822</v>
      </c>
      <c r="G489" s="1">
        <v>354600</v>
      </c>
    </row>
    <row r="490" spans="1:7" x14ac:dyDescent="0.25">
      <c r="A490" t="s">
        <v>31</v>
      </c>
      <c r="B490" s="19">
        <v>23</v>
      </c>
      <c r="C490" s="1">
        <v>183</v>
      </c>
      <c r="D490" s="1">
        <v>9.6999999999999993</v>
      </c>
      <c r="E490" s="14">
        <f t="shared" si="14"/>
        <v>4.1825136612021865</v>
      </c>
      <c r="F490" s="14">
        <f t="shared" si="15"/>
        <v>18.865979381443299</v>
      </c>
      <c r="G490" s="1">
        <v>765400</v>
      </c>
    </row>
    <row r="491" spans="1:7" x14ac:dyDescent="0.25">
      <c r="A491" s="4" t="s">
        <v>162</v>
      </c>
      <c r="B491" s="20">
        <f>SUM(B464:B490)</f>
        <v>2842</v>
      </c>
      <c r="C491" s="5">
        <f>SUM(C464:C490)</f>
        <v>109175.33</v>
      </c>
      <c r="D491" s="5">
        <f>SUM(D464:D490)</f>
        <v>4999.8199999999988</v>
      </c>
      <c r="E491" s="16">
        <f t="shared" si="14"/>
        <v>2.5951778391693434</v>
      </c>
      <c r="F491" s="16">
        <f t="shared" si="15"/>
        <v>21.835852090675271</v>
      </c>
      <c r="G491" s="5">
        <f>SUM(G464:G490)</f>
        <v>283329397</v>
      </c>
    </row>
    <row r="492" spans="1:7" x14ac:dyDescent="0.25">
      <c r="A492" s="12" t="s">
        <v>163</v>
      </c>
      <c r="B492" s="19"/>
      <c r="C492" s="1"/>
      <c r="D492" s="1"/>
      <c r="E492" s="14"/>
      <c r="F492" s="14"/>
    </row>
    <row r="493" spans="1:7" x14ac:dyDescent="0.25">
      <c r="A493" t="s">
        <v>161</v>
      </c>
      <c r="B493" s="19">
        <v>2</v>
      </c>
      <c r="C493" s="1">
        <v>125.3</v>
      </c>
      <c r="D493" s="1">
        <v>1.25</v>
      </c>
      <c r="E493" s="14">
        <f t="shared" si="14"/>
        <v>6.6670391061452516</v>
      </c>
      <c r="F493" s="14">
        <f t="shared" si="15"/>
        <v>100.24</v>
      </c>
      <c r="G493" s="1">
        <v>835380</v>
      </c>
    </row>
    <row r="494" spans="1:7" x14ac:dyDescent="0.25">
      <c r="A494" t="s">
        <v>58</v>
      </c>
      <c r="B494" s="19">
        <v>1</v>
      </c>
      <c r="C494" s="1">
        <v>81.599999999999994</v>
      </c>
      <c r="D494" s="1">
        <v>4.8</v>
      </c>
      <c r="E494" s="14">
        <f t="shared" si="14"/>
        <v>3.5896078431372551</v>
      </c>
      <c r="F494" s="14">
        <f t="shared" si="15"/>
        <v>17</v>
      </c>
      <c r="G494" s="1">
        <v>292912</v>
      </c>
    </row>
    <row r="495" spans="1:7" x14ac:dyDescent="0.25">
      <c r="A495" t="s">
        <v>111</v>
      </c>
      <c r="B495" s="19">
        <v>138</v>
      </c>
      <c r="C495" s="1">
        <v>2751.6</v>
      </c>
      <c r="D495" s="1">
        <v>49.2</v>
      </c>
      <c r="E495" s="14">
        <f t="shared" si="14"/>
        <v>2.933553568832679</v>
      </c>
      <c r="F495" s="14">
        <f t="shared" si="15"/>
        <v>55.926829268292678</v>
      </c>
      <c r="G495" s="1">
        <v>8071966</v>
      </c>
    </row>
    <row r="496" spans="1:7" x14ac:dyDescent="0.25">
      <c r="A496" s="4" t="s">
        <v>164</v>
      </c>
      <c r="B496" s="20">
        <f>SUM(B493:B495)</f>
        <v>141</v>
      </c>
      <c r="C496" s="5">
        <f>SUM(C493:C495)</f>
        <v>2958.5</v>
      </c>
      <c r="D496" s="5">
        <f>SUM(D493:D495)</f>
        <v>55.25</v>
      </c>
      <c r="E496" s="16">
        <f t="shared" si="14"/>
        <v>3.1097711678215312</v>
      </c>
      <c r="F496" s="16">
        <f t="shared" si="15"/>
        <v>53.547511312217196</v>
      </c>
      <c r="G496" s="5">
        <f>SUM(G493:G495)</f>
        <v>9200258</v>
      </c>
    </row>
    <row r="497" spans="1:7" x14ac:dyDescent="0.25">
      <c r="A497" s="12" t="s">
        <v>165</v>
      </c>
      <c r="B497" s="19"/>
      <c r="C497" s="1"/>
      <c r="D497" s="1"/>
      <c r="E497" s="14"/>
      <c r="F497" s="14"/>
    </row>
    <row r="498" spans="1:7" x14ac:dyDescent="0.25">
      <c r="A498" t="s">
        <v>49</v>
      </c>
      <c r="B498" s="19">
        <v>145</v>
      </c>
      <c r="C498" s="1">
        <v>2546</v>
      </c>
      <c r="D498" s="1">
        <v>100</v>
      </c>
      <c r="E498" s="14">
        <f t="shared" si="14"/>
        <v>3.9630204241948155</v>
      </c>
      <c r="F498" s="14">
        <f t="shared" si="15"/>
        <v>25.46</v>
      </c>
      <c r="G498" s="1">
        <v>10089850</v>
      </c>
    </row>
    <row r="499" spans="1:7" x14ac:dyDescent="0.25">
      <c r="A499" t="s">
        <v>111</v>
      </c>
      <c r="B499" s="19">
        <v>58</v>
      </c>
      <c r="C499" s="1">
        <v>447</v>
      </c>
      <c r="D499" s="1">
        <v>17.5</v>
      </c>
      <c r="E499" s="14">
        <f t="shared" si="14"/>
        <v>4.0455982102908274</v>
      </c>
      <c r="F499" s="14">
        <f t="shared" si="15"/>
        <v>25.542857142857144</v>
      </c>
      <c r="G499" s="1">
        <v>1808382.4</v>
      </c>
    </row>
    <row r="500" spans="1:7" x14ac:dyDescent="0.25">
      <c r="A500" s="4" t="s">
        <v>166</v>
      </c>
      <c r="B500" s="20">
        <f>SUM(B498:B499)</f>
        <v>203</v>
      </c>
      <c r="C500" s="5">
        <f>SUM(C498:C499)</f>
        <v>2993</v>
      </c>
      <c r="D500" s="5">
        <f>SUM(D498:D499)</f>
        <v>117.5</v>
      </c>
      <c r="E500" s="16">
        <f t="shared" si="14"/>
        <v>3.9753532910123623</v>
      </c>
      <c r="F500" s="16">
        <f t="shared" si="15"/>
        <v>25.472340425531915</v>
      </c>
      <c r="G500" s="5">
        <f>SUM(G498:G499)</f>
        <v>11898232.4</v>
      </c>
    </row>
    <row r="501" spans="1:7" x14ac:dyDescent="0.25">
      <c r="A501" s="12" t="s">
        <v>167</v>
      </c>
      <c r="B501" s="19"/>
      <c r="C501" s="1"/>
      <c r="D501" s="1"/>
      <c r="E501" s="14"/>
      <c r="F501" s="14"/>
    </row>
    <row r="502" spans="1:7" x14ac:dyDescent="0.25">
      <c r="A502" t="s">
        <v>28</v>
      </c>
      <c r="B502" s="19">
        <v>44</v>
      </c>
      <c r="C502" s="1">
        <v>726</v>
      </c>
      <c r="D502" s="1">
        <v>27</v>
      </c>
      <c r="E502" s="14">
        <f t="shared" si="14"/>
        <v>2.6946280991735541</v>
      </c>
      <c r="F502" s="14">
        <f t="shared" si="15"/>
        <v>26.888888888888889</v>
      </c>
      <c r="G502" s="1">
        <v>1956300</v>
      </c>
    </row>
    <row r="503" spans="1:7" x14ac:dyDescent="0.25">
      <c r="A503" s="4" t="s">
        <v>168</v>
      </c>
      <c r="B503" s="20">
        <f t="shared" ref="B503:C503" si="16">SUM(B502)</f>
        <v>44</v>
      </c>
      <c r="C503" s="5">
        <f t="shared" si="16"/>
        <v>726</v>
      </c>
      <c r="D503" s="5">
        <f>SUM(D502)</f>
        <v>27</v>
      </c>
      <c r="E503" s="16">
        <f t="shared" si="14"/>
        <v>2.6946280991735541</v>
      </c>
      <c r="F503" s="16">
        <f t="shared" si="15"/>
        <v>26.888888888888889</v>
      </c>
      <c r="G503" s="5">
        <f>SUM(G502)</f>
        <v>1956300</v>
      </c>
    </row>
    <row r="504" spans="1:7" x14ac:dyDescent="0.25">
      <c r="A504" s="12" t="s">
        <v>169</v>
      </c>
      <c r="B504" s="19"/>
      <c r="C504" s="1"/>
      <c r="D504" s="1"/>
      <c r="E504" s="14"/>
      <c r="F504" s="14"/>
    </row>
    <row r="505" spans="1:7" x14ac:dyDescent="0.25">
      <c r="A505" t="s">
        <v>158</v>
      </c>
      <c r="B505" s="19">
        <v>15</v>
      </c>
      <c r="C505" s="1">
        <v>293.05</v>
      </c>
      <c r="D505" s="1">
        <v>34.369999999999997</v>
      </c>
      <c r="E505" s="14">
        <f t="shared" si="14"/>
        <v>4.0711100494796106</v>
      </c>
      <c r="F505" s="14">
        <f t="shared" si="15"/>
        <v>8.5263311027058499</v>
      </c>
      <c r="G505" s="1">
        <v>1193038.8</v>
      </c>
    </row>
    <row r="506" spans="1:7" x14ac:dyDescent="0.25">
      <c r="A506" t="s">
        <v>49</v>
      </c>
      <c r="B506" s="19">
        <v>382</v>
      </c>
      <c r="C506" s="1">
        <v>9396</v>
      </c>
      <c r="D506" s="1">
        <v>384</v>
      </c>
      <c r="E506" s="14">
        <f t="shared" si="14"/>
        <v>3.1576202639421029</v>
      </c>
      <c r="F506" s="14">
        <f t="shared" si="15"/>
        <v>24.46875</v>
      </c>
      <c r="G506" s="1">
        <v>29669000</v>
      </c>
    </row>
    <row r="507" spans="1:7" x14ac:dyDescent="0.25">
      <c r="A507" t="s">
        <v>19</v>
      </c>
      <c r="B507" s="19">
        <v>144</v>
      </c>
      <c r="C507" s="1">
        <v>575</v>
      </c>
      <c r="D507" s="1">
        <v>22.8</v>
      </c>
      <c r="E507" s="14">
        <f t="shared" si="14"/>
        <v>5.1869565217391305</v>
      </c>
      <c r="F507" s="14">
        <f t="shared" si="15"/>
        <v>25.219298245614034</v>
      </c>
      <c r="G507" s="1">
        <v>2982500</v>
      </c>
    </row>
    <row r="508" spans="1:7" x14ac:dyDescent="0.25">
      <c r="A508" t="s">
        <v>161</v>
      </c>
      <c r="B508" s="19">
        <v>2</v>
      </c>
      <c r="C508" s="1">
        <v>10.1</v>
      </c>
      <c r="D508" s="1">
        <v>1.1000000000000001</v>
      </c>
      <c r="E508" s="14">
        <f t="shared" si="14"/>
        <v>3.8990099009900989</v>
      </c>
      <c r="F508" s="14">
        <f t="shared" si="15"/>
        <v>9.1818181818181799</v>
      </c>
      <c r="G508" s="1">
        <v>39380</v>
      </c>
    </row>
    <row r="509" spans="1:7" x14ac:dyDescent="0.25">
      <c r="A509" t="s">
        <v>55</v>
      </c>
      <c r="B509" s="19">
        <v>1</v>
      </c>
      <c r="C509" s="1">
        <v>47.7</v>
      </c>
      <c r="D509" s="1">
        <v>2.9</v>
      </c>
      <c r="E509" s="14">
        <f t="shared" si="14"/>
        <v>3.1539832285115303</v>
      </c>
      <c r="F509" s="14">
        <f t="shared" si="15"/>
        <v>16.448275862068968</v>
      </c>
      <c r="G509" s="1">
        <v>150445</v>
      </c>
    </row>
    <row r="510" spans="1:7" x14ac:dyDescent="0.25">
      <c r="A510" t="s">
        <v>60</v>
      </c>
      <c r="B510" s="19">
        <v>285</v>
      </c>
      <c r="C510" s="1">
        <v>2873</v>
      </c>
      <c r="D510" s="1">
        <v>132</v>
      </c>
      <c r="E510" s="14">
        <f t="shared" si="14"/>
        <v>2.4490776192133659</v>
      </c>
      <c r="F510" s="14">
        <f t="shared" si="15"/>
        <v>21.765151515151516</v>
      </c>
      <c r="G510" s="1">
        <v>7036200</v>
      </c>
    </row>
    <row r="511" spans="1:7" x14ac:dyDescent="0.25">
      <c r="A511" t="s">
        <v>111</v>
      </c>
      <c r="B511" s="19">
        <v>292</v>
      </c>
      <c r="C511" s="1">
        <v>4529.8999999999996</v>
      </c>
      <c r="D511" s="1">
        <v>204.3</v>
      </c>
      <c r="E511" s="14">
        <f t="shared" si="14"/>
        <v>2.9575950903993466</v>
      </c>
      <c r="F511" s="14">
        <f t="shared" si="15"/>
        <v>22.172785119921681</v>
      </c>
      <c r="G511" s="1">
        <v>13397610</v>
      </c>
    </row>
    <row r="512" spans="1:7" x14ac:dyDescent="0.25">
      <c r="A512" t="s">
        <v>31</v>
      </c>
      <c r="B512" s="19">
        <v>10</v>
      </c>
      <c r="C512" s="1">
        <v>53.2</v>
      </c>
      <c r="D512" s="1">
        <v>2.7</v>
      </c>
      <c r="E512" s="14">
        <f t="shared" si="14"/>
        <v>4.946804511278196</v>
      </c>
      <c r="F512" s="14">
        <f t="shared" si="15"/>
        <v>19.703703703703702</v>
      </c>
      <c r="G512" s="1">
        <v>263170</v>
      </c>
    </row>
    <row r="513" spans="1:7" x14ac:dyDescent="0.25">
      <c r="A513" s="4" t="s">
        <v>170</v>
      </c>
      <c r="B513" s="20">
        <f t="shared" ref="B513:D513" si="17">SUM(B505:B512)</f>
        <v>1131</v>
      </c>
      <c r="C513" s="5">
        <f t="shared" si="17"/>
        <v>17777.95</v>
      </c>
      <c r="D513" s="5">
        <f t="shared" si="17"/>
        <v>784.17000000000007</v>
      </c>
      <c r="E513" s="16">
        <f t="shared" si="14"/>
        <v>3.0786082647324351</v>
      </c>
      <c r="F513" s="16">
        <f t="shared" si="15"/>
        <v>22.671040718211611</v>
      </c>
      <c r="G513" s="5">
        <f>SUM(G505:G512)</f>
        <v>54731343.799999997</v>
      </c>
    </row>
    <row r="514" spans="1:7" x14ac:dyDescent="0.25">
      <c r="A514" s="12" t="s">
        <v>171</v>
      </c>
      <c r="B514" s="19"/>
      <c r="C514" s="1"/>
      <c r="D514" s="1"/>
      <c r="E514" s="14"/>
      <c r="F514" s="14"/>
    </row>
    <row r="515" spans="1:7" x14ac:dyDescent="0.25">
      <c r="A515" t="s">
        <v>158</v>
      </c>
      <c r="B515" s="19">
        <v>22</v>
      </c>
      <c r="C515" s="1">
        <v>301.31</v>
      </c>
      <c r="D515" s="1">
        <v>41.55</v>
      </c>
      <c r="E515" s="14">
        <f t="shared" si="14"/>
        <v>1.6</v>
      </c>
      <c r="F515" s="14">
        <f t="shared" si="15"/>
        <v>7.2517448856799041</v>
      </c>
      <c r="G515" s="1">
        <v>482096</v>
      </c>
    </row>
    <row r="516" spans="1:7" x14ac:dyDescent="0.25">
      <c r="A516" t="s">
        <v>19</v>
      </c>
      <c r="B516" s="19">
        <v>53</v>
      </c>
      <c r="C516" s="1">
        <v>55</v>
      </c>
      <c r="D516" s="1">
        <v>3.8</v>
      </c>
      <c r="E516" s="14">
        <f t="shared" si="14"/>
        <v>9.6227272727272712</v>
      </c>
      <c r="F516" s="14">
        <f t="shared" si="15"/>
        <v>14.473684210526317</v>
      </c>
      <c r="G516" s="1">
        <v>529250</v>
      </c>
    </row>
    <row r="517" spans="1:7" x14ac:dyDescent="0.25">
      <c r="A517" t="s">
        <v>54</v>
      </c>
      <c r="B517" s="19">
        <v>3</v>
      </c>
      <c r="C517" s="1">
        <v>2.78</v>
      </c>
      <c r="D517" s="1">
        <v>0.48</v>
      </c>
      <c r="E517" s="14">
        <f t="shared" si="14"/>
        <v>0.99424460431654693</v>
      </c>
      <c r="F517" s="14">
        <f t="shared" si="15"/>
        <v>5.7916666666666661</v>
      </c>
      <c r="G517" s="1">
        <v>2764</v>
      </c>
    </row>
    <row r="518" spans="1:7" x14ac:dyDescent="0.25">
      <c r="A518" t="s">
        <v>161</v>
      </c>
      <c r="B518" s="19">
        <v>2</v>
      </c>
      <c r="C518" s="1">
        <v>14.5</v>
      </c>
      <c r="D518" s="1">
        <v>1.65</v>
      </c>
      <c r="E518" s="14">
        <f t="shared" si="14"/>
        <v>6.3703448275862069</v>
      </c>
      <c r="F518" s="14">
        <f t="shared" si="15"/>
        <v>8.787878787878789</v>
      </c>
      <c r="G518" s="1">
        <v>92370</v>
      </c>
    </row>
    <row r="519" spans="1:7" x14ac:dyDescent="0.25">
      <c r="A519" t="s">
        <v>55</v>
      </c>
      <c r="B519" s="19">
        <v>3</v>
      </c>
      <c r="C519" s="1">
        <v>112.7</v>
      </c>
      <c r="D519" s="1">
        <v>9.1999999999999993</v>
      </c>
      <c r="E519" s="14">
        <f t="shared" si="14"/>
        <v>3.02133984028394</v>
      </c>
      <c r="F519" s="14">
        <f t="shared" si="15"/>
        <v>12.250000000000002</v>
      </c>
      <c r="G519" s="1">
        <v>340505</v>
      </c>
    </row>
    <row r="520" spans="1:7" x14ac:dyDescent="0.25">
      <c r="A520" t="s">
        <v>56</v>
      </c>
      <c r="B520" s="19">
        <v>32</v>
      </c>
      <c r="C520" s="1">
        <v>300</v>
      </c>
      <c r="D520" s="1">
        <v>13.4</v>
      </c>
      <c r="E520" s="14">
        <f t="shared" si="14"/>
        <v>2.1304833333333333</v>
      </c>
      <c r="F520" s="14">
        <f t="shared" si="15"/>
        <v>22.388059701492537</v>
      </c>
      <c r="G520" s="1">
        <v>639145</v>
      </c>
    </row>
    <row r="521" spans="1:7" x14ac:dyDescent="0.25">
      <c r="A521" t="s">
        <v>28</v>
      </c>
      <c r="B521" s="19">
        <v>25</v>
      </c>
      <c r="C521" s="1">
        <v>387.5</v>
      </c>
      <c r="D521" s="1">
        <v>16</v>
      </c>
      <c r="E521" s="14">
        <f t="shared" si="14"/>
        <v>2.1078709677419356</v>
      </c>
      <c r="F521" s="14">
        <f t="shared" si="15"/>
        <v>24.21875</v>
      </c>
      <c r="G521" s="1">
        <v>816800</v>
      </c>
    </row>
    <row r="522" spans="1:7" x14ac:dyDescent="0.25">
      <c r="A522" t="s">
        <v>60</v>
      </c>
      <c r="B522" s="19">
        <v>30</v>
      </c>
      <c r="C522" s="1">
        <v>497</v>
      </c>
      <c r="D522" s="1">
        <v>35.5</v>
      </c>
      <c r="E522" s="14">
        <f t="shared" ref="E522:E583" si="18">(G522/C522)/1000</f>
        <v>8.0169014084507051</v>
      </c>
      <c r="F522" s="14">
        <f t="shared" ref="F522:F583" si="19">C522/D522</f>
        <v>14</v>
      </c>
      <c r="G522" s="1">
        <v>3984400</v>
      </c>
    </row>
    <row r="523" spans="1:7" x14ac:dyDescent="0.25">
      <c r="A523" t="s">
        <v>111</v>
      </c>
      <c r="B523" s="19">
        <v>306</v>
      </c>
      <c r="C523" s="1">
        <v>5616.6</v>
      </c>
      <c r="D523" s="1">
        <v>355.4</v>
      </c>
      <c r="E523" s="14">
        <f t="shared" si="18"/>
        <v>5.8356603639212334</v>
      </c>
      <c r="F523" s="14">
        <f t="shared" si="19"/>
        <v>15.803601575689367</v>
      </c>
      <c r="G523" s="1">
        <v>32776570</v>
      </c>
    </row>
    <row r="524" spans="1:7" x14ac:dyDescent="0.25">
      <c r="A524" t="s">
        <v>82</v>
      </c>
      <c r="B524" s="19">
        <v>2</v>
      </c>
      <c r="C524" s="1">
        <v>10.62</v>
      </c>
      <c r="D524" s="1">
        <v>4.9400000000000004</v>
      </c>
      <c r="E524" s="14">
        <f t="shared" si="18"/>
        <v>5.792843691148776</v>
      </c>
      <c r="F524" s="14">
        <f t="shared" si="19"/>
        <v>2.1497975708502022</v>
      </c>
      <c r="G524" s="1">
        <v>61520</v>
      </c>
    </row>
    <row r="525" spans="1:7" x14ac:dyDescent="0.25">
      <c r="A525" t="s">
        <v>31</v>
      </c>
      <c r="B525" s="19">
        <v>20</v>
      </c>
      <c r="C525" s="1">
        <v>58.1</v>
      </c>
      <c r="D525" s="1">
        <v>3.65</v>
      </c>
      <c r="E525" s="14">
        <f t="shared" si="18"/>
        <v>6.5268502581755596</v>
      </c>
      <c r="F525" s="14">
        <f t="shared" si="19"/>
        <v>15.917808219178083</v>
      </c>
      <c r="G525" s="1">
        <v>379210</v>
      </c>
    </row>
    <row r="526" spans="1:7" x14ac:dyDescent="0.25">
      <c r="A526" s="4" t="s">
        <v>172</v>
      </c>
      <c r="B526" s="20">
        <f t="shared" ref="B526:D526" si="20">SUM(B515:B525)</f>
        <v>498</v>
      </c>
      <c r="C526" s="5">
        <f t="shared" si="20"/>
        <v>7356.1100000000006</v>
      </c>
      <c r="D526" s="5">
        <f t="shared" si="20"/>
        <v>485.56999999999994</v>
      </c>
      <c r="E526" s="16">
        <f t="shared" si="18"/>
        <v>5.4518801377358415</v>
      </c>
      <c r="F526" s="16">
        <f t="shared" si="19"/>
        <v>15.14943262557407</v>
      </c>
      <c r="G526" s="5">
        <f>SUM(G515:G525)</f>
        <v>40104630</v>
      </c>
    </row>
    <row r="527" spans="1:7" x14ac:dyDescent="0.25">
      <c r="A527" s="12" t="s">
        <v>173</v>
      </c>
      <c r="B527" s="19"/>
      <c r="C527" s="1"/>
      <c r="D527" s="1"/>
      <c r="E527" s="14"/>
      <c r="F527" s="14"/>
    </row>
    <row r="528" spans="1:7" x14ac:dyDescent="0.25">
      <c r="A528" t="s">
        <v>158</v>
      </c>
      <c r="B528" s="19">
        <v>13</v>
      </c>
      <c r="C528" s="1">
        <v>105.47</v>
      </c>
      <c r="D528" s="1">
        <v>13.68</v>
      </c>
      <c r="E528" s="14">
        <f t="shared" si="18"/>
        <v>1.6</v>
      </c>
      <c r="F528" s="14">
        <f t="shared" si="19"/>
        <v>7.7097953216374266</v>
      </c>
      <c r="G528" s="1">
        <v>168752</v>
      </c>
    </row>
    <row r="529" spans="1:7" x14ac:dyDescent="0.25">
      <c r="A529" t="s">
        <v>55</v>
      </c>
      <c r="B529" s="19">
        <v>2</v>
      </c>
      <c r="C529" s="1">
        <v>112</v>
      </c>
      <c r="D529" s="1">
        <v>5</v>
      </c>
      <c r="E529" s="14">
        <f t="shared" si="18"/>
        <v>2.8330803571428573</v>
      </c>
      <c r="F529" s="14">
        <f t="shared" si="19"/>
        <v>22.4</v>
      </c>
      <c r="G529" s="1">
        <v>317305</v>
      </c>
    </row>
    <row r="530" spans="1:7" x14ac:dyDescent="0.25">
      <c r="A530" t="s">
        <v>56</v>
      </c>
      <c r="B530" s="19">
        <v>19</v>
      </c>
      <c r="C530" s="1">
        <v>255.1</v>
      </c>
      <c r="D530" s="1">
        <v>9.5</v>
      </c>
      <c r="E530" s="14">
        <f t="shared" si="18"/>
        <v>1.7614543316346531</v>
      </c>
      <c r="F530" s="14">
        <f t="shared" si="19"/>
        <v>26.852631578947367</v>
      </c>
      <c r="G530" s="1">
        <v>449347</v>
      </c>
    </row>
    <row r="531" spans="1:7" x14ac:dyDescent="0.25">
      <c r="A531" t="s">
        <v>111</v>
      </c>
      <c r="B531" s="19">
        <v>248</v>
      </c>
      <c r="C531" s="1">
        <v>2949.27</v>
      </c>
      <c r="D531" s="1">
        <v>101.44</v>
      </c>
      <c r="E531" s="14">
        <f t="shared" si="18"/>
        <v>2.4573871161338228</v>
      </c>
      <c r="F531" s="14">
        <f t="shared" si="19"/>
        <v>29.074033911671926</v>
      </c>
      <c r="G531" s="1">
        <v>7247498.0999999996</v>
      </c>
    </row>
    <row r="532" spans="1:7" x14ac:dyDescent="0.25">
      <c r="A532" t="s">
        <v>31</v>
      </c>
      <c r="B532" s="19">
        <v>13</v>
      </c>
      <c r="C532" s="1">
        <v>73</v>
      </c>
      <c r="D532" s="1">
        <v>3.8</v>
      </c>
      <c r="E532" s="14">
        <f t="shared" si="18"/>
        <v>3.5821917808219177</v>
      </c>
      <c r="F532" s="14">
        <f t="shared" si="19"/>
        <v>19.210526315789476</v>
      </c>
      <c r="G532" s="1">
        <v>261500</v>
      </c>
    </row>
    <row r="533" spans="1:7" x14ac:dyDescent="0.25">
      <c r="A533" s="4" t="s">
        <v>174</v>
      </c>
      <c r="B533" s="20">
        <f t="shared" ref="B533:D533" si="21">SUM(B528:B532)</f>
        <v>295</v>
      </c>
      <c r="C533" s="5">
        <f t="shared" si="21"/>
        <v>3494.84</v>
      </c>
      <c r="D533" s="5">
        <f t="shared" si="21"/>
        <v>133.42000000000002</v>
      </c>
      <c r="E533" s="16">
        <f t="shared" si="18"/>
        <v>2.4162485550125323</v>
      </c>
      <c r="F533" s="16">
        <f t="shared" si="19"/>
        <v>26.194273722080645</v>
      </c>
      <c r="G533" s="5">
        <f>SUM(G528:G532)</f>
        <v>8444402.0999999996</v>
      </c>
    </row>
    <row r="534" spans="1:7" x14ac:dyDescent="0.25">
      <c r="A534" s="12" t="s">
        <v>175</v>
      </c>
      <c r="B534" s="19"/>
      <c r="C534" s="1"/>
      <c r="D534" s="1"/>
      <c r="E534" s="14"/>
      <c r="F534" s="14"/>
    </row>
    <row r="535" spans="1:7" x14ac:dyDescent="0.25">
      <c r="A535" t="s">
        <v>49</v>
      </c>
      <c r="B535" s="19">
        <v>361</v>
      </c>
      <c r="C535" s="1">
        <v>2937</v>
      </c>
      <c r="D535" s="1">
        <v>252</v>
      </c>
      <c r="E535" s="14">
        <f t="shared" si="18"/>
        <v>5.3436329588014981</v>
      </c>
      <c r="F535" s="14">
        <f t="shared" si="19"/>
        <v>11.654761904761905</v>
      </c>
      <c r="G535" s="1">
        <v>15694250</v>
      </c>
    </row>
    <row r="536" spans="1:7" x14ac:dyDescent="0.25">
      <c r="A536" t="s">
        <v>54</v>
      </c>
      <c r="B536" s="19">
        <v>3</v>
      </c>
      <c r="C536" s="1">
        <v>2.5099999999999998</v>
      </c>
      <c r="D536" s="1">
        <v>0.73</v>
      </c>
      <c r="E536" s="14">
        <f t="shared" si="18"/>
        <v>0.99513944223107575</v>
      </c>
      <c r="F536" s="14">
        <f t="shared" si="19"/>
        <v>3.4383561643835616</v>
      </c>
      <c r="G536" s="1">
        <v>2497.8000000000002</v>
      </c>
    </row>
    <row r="537" spans="1:7" x14ac:dyDescent="0.25">
      <c r="A537" t="s">
        <v>60</v>
      </c>
      <c r="B537" s="19">
        <v>230</v>
      </c>
      <c r="C537" s="1">
        <v>2034</v>
      </c>
      <c r="D537" s="1">
        <v>113</v>
      </c>
      <c r="E537" s="14">
        <f t="shared" si="18"/>
        <v>6.1831858407079645</v>
      </c>
      <c r="F537" s="14">
        <f t="shared" si="19"/>
        <v>18</v>
      </c>
      <c r="G537" s="1">
        <v>12576600</v>
      </c>
    </row>
    <row r="538" spans="1:7" x14ac:dyDescent="0.25">
      <c r="A538" t="s">
        <v>111</v>
      </c>
      <c r="B538" s="19">
        <v>293</v>
      </c>
      <c r="C538" s="1">
        <v>1531.1</v>
      </c>
      <c r="D538" s="1">
        <v>102.3</v>
      </c>
      <c r="E538" s="14">
        <f t="shared" si="18"/>
        <v>6.037683364901052</v>
      </c>
      <c r="F538" s="14">
        <f t="shared" si="19"/>
        <v>14.966764418377322</v>
      </c>
      <c r="G538" s="1">
        <v>9244297</v>
      </c>
    </row>
    <row r="539" spans="1:7" x14ac:dyDescent="0.25">
      <c r="A539" t="s">
        <v>31</v>
      </c>
      <c r="B539" s="19">
        <v>5</v>
      </c>
      <c r="C539" s="1">
        <v>11.5</v>
      </c>
      <c r="D539" s="1">
        <v>1.17</v>
      </c>
      <c r="E539" s="14">
        <f t="shared" si="18"/>
        <v>6.6356521739130434</v>
      </c>
      <c r="F539" s="14">
        <f t="shared" si="19"/>
        <v>9.8290598290598297</v>
      </c>
      <c r="G539" s="1">
        <v>76310</v>
      </c>
    </row>
    <row r="540" spans="1:7" x14ac:dyDescent="0.25">
      <c r="A540" s="4" t="s">
        <v>176</v>
      </c>
      <c r="B540" s="20">
        <f t="shared" ref="B540:D540" si="22">SUM(B535:B539)</f>
        <v>892</v>
      </c>
      <c r="C540" s="5">
        <f t="shared" si="22"/>
        <v>6516.1100000000006</v>
      </c>
      <c r="D540" s="5">
        <f t="shared" si="22"/>
        <v>469.20000000000005</v>
      </c>
      <c r="E540" s="16">
        <f t="shared" si="18"/>
        <v>5.7693861521674732</v>
      </c>
      <c r="F540" s="16">
        <f t="shared" si="19"/>
        <v>13.887702472293265</v>
      </c>
      <c r="G540" s="5">
        <f>SUM(G535:G539)</f>
        <v>37593954.799999997</v>
      </c>
    </row>
    <row r="541" spans="1:7" x14ac:dyDescent="0.25">
      <c r="A541" s="12" t="s">
        <v>177</v>
      </c>
      <c r="B541" s="19"/>
      <c r="C541" s="1"/>
      <c r="D541" s="1"/>
      <c r="E541" s="14"/>
      <c r="F541" s="14"/>
    </row>
    <row r="542" spans="1:7" x14ac:dyDescent="0.25">
      <c r="A542" t="s">
        <v>158</v>
      </c>
      <c r="B542" s="19">
        <v>25</v>
      </c>
      <c r="C542" s="1">
        <v>528.66</v>
      </c>
      <c r="D542" s="1">
        <v>38.229999999999997</v>
      </c>
      <c r="E542" s="14">
        <f t="shared" si="18"/>
        <v>1.6</v>
      </c>
      <c r="F542" s="14">
        <f t="shared" si="19"/>
        <v>13.828407010201413</v>
      </c>
      <c r="G542" s="1">
        <v>845856</v>
      </c>
    </row>
    <row r="543" spans="1:7" x14ac:dyDescent="0.25">
      <c r="A543" t="s">
        <v>40</v>
      </c>
      <c r="B543" s="19">
        <v>4</v>
      </c>
      <c r="C543" s="1">
        <v>21.3</v>
      </c>
      <c r="D543" s="1">
        <v>0.95</v>
      </c>
      <c r="E543" s="14">
        <f t="shared" si="18"/>
        <v>3.9247652582159622</v>
      </c>
      <c r="F543" s="14">
        <f t="shared" si="19"/>
        <v>22.421052631578949</v>
      </c>
      <c r="G543" s="1">
        <v>83597.5</v>
      </c>
    </row>
    <row r="544" spans="1:7" x14ac:dyDescent="0.25">
      <c r="A544" t="s">
        <v>69</v>
      </c>
      <c r="B544" s="19">
        <v>8</v>
      </c>
      <c r="C544" s="1">
        <v>16.5</v>
      </c>
      <c r="D544" s="1">
        <v>0.4</v>
      </c>
      <c r="E544" s="14">
        <f t="shared" si="18"/>
        <v>3.4575757575757575</v>
      </c>
      <c r="F544" s="14">
        <f t="shared" si="19"/>
        <v>41.25</v>
      </c>
      <c r="G544" s="1">
        <v>57050</v>
      </c>
    </row>
    <row r="545" spans="1:7" x14ac:dyDescent="0.25">
      <c r="A545" t="s">
        <v>46</v>
      </c>
      <c r="B545" s="19">
        <v>3</v>
      </c>
      <c r="C545" s="1">
        <v>0.06</v>
      </c>
      <c r="D545" s="1">
        <v>0.05</v>
      </c>
      <c r="E545" s="14">
        <f t="shared" si="18"/>
        <v>9</v>
      </c>
      <c r="F545" s="14">
        <f t="shared" si="19"/>
        <v>1.2</v>
      </c>
      <c r="G545">
        <v>540</v>
      </c>
    </row>
    <row r="546" spans="1:7" x14ac:dyDescent="0.25">
      <c r="A546" t="s">
        <v>15</v>
      </c>
      <c r="B546" s="19">
        <v>1</v>
      </c>
      <c r="C546" s="1">
        <v>43.85</v>
      </c>
      <c r="D546" s="1">
        <v>1.3</v>
      </c>
      <c r="E546" s="14">
        <f t="shared" si="18"/>
        <v>1.5370581527936145</v>
      </c>
      <c r="F546" s="14">
        <f t="shared" si="19"/>
        <v>33.730769230769234</v>
      </c>
      <c r="G546" s="1">
        <v>67400</v>
      </c>
    </row>
    <row r="547" spans="1:7" x14ac:dyDescent="0.25">
      <c r="A547" t="s">
        <v>17</v>
      </c>
      <c r="B547" s="19">
        <v>6</v>
      </c>
      <c r="C547" s="1">
        <v>18.5</v>
      </c>
      <c r="D547" s="1">
        <v>0.91</v>
      </c>
      <c r="E547" s="14">
        <f t="shared" si="18"/>
        <v>9</v>
      </c>
      <c r="F547" s="14">
        <f t="shared" si="19"/>
        <v>20.329670329670328</v>
      </c>
      <c r="G547" s="1">
        <v>166500</v>
      </c>
    </row>
    <row r="548" spans="1:7" x14ac:dyDescent="0.25">
      <c r="A548" t="s">
        <v>19</v>
      </c>
      <c r="B548" s="19">
        <v>98</v>
      </c>
      <c r="C548" s="1">
        <v>720</v>
      </c>
      <c r="D548" s="1">
        <v>24.8</v>
      </c>
      <c r="E548" s="14">
        <f t="shared" si="18"/>
        <v>2.4326388888888886</v>
      </c>
      <c r="F548" s="14">
        <f t="shared" si="19"/>
        <v>29.032258064516128</v>
      </c>
      <c r="G548" s="1">
        <v>1751500</v>
      </c>
    </row>
    <row r="549" spans="1:7" x14ac:dyDescent="0.25">
      <c r="A549" t="s">
        <v>51</v>
      </c>
      <c r="B549" s="19">
        <v>5</v>
      </c>
      <c r="C549" s="1">
        <v>32.799999999999997</v>
      </c>
      <c r="D549" s="1">
        <v>1.5</v>
      </c>
      <c r="E549" s="14">
        <f t="shared" si="18"/>
        <v>5.9687500000000009</v>
      </c>
      <c r="F549" s="14">
        <f t="shared" si="19"/>
        <v>21.866666666666664</v>
      </c>
      <c r="G549" s="1">
        <v>195775</v>
      </c>
    </row>
    <row r="550" spans="1:7" x14ac:dyDescent="0.25">
      <c r="A550" t="s">
        <v>52</v>
      </c>
      <c r="B550" s="19">
        <v>8</v>
      </c>
      <c r="C550" s="1">
        <v>19.12</v>
      </c>
      <c r="D550" s="1">
        <v>0.98</v>
      </c>
      <c r="E550" s="14">
        <f t="shared" si="18"/>
        <v>5.3708158995815891</v>
      </c>
      <c r="F550" s="14">
        <f t="shared" si="19"/>
        <v>19.510204081632654</v>
      </c>
      <c r="G550" s="1">
        <v>102690</v>
      </c>
    </row>
    <row r="551" spans="1:7" x14ac:dyDescent="0.25">
      <c r="A551" t="s">
        <v>54</v>
      </c>
      <c r="B551" s="19">
        <v>6</v>
      </c>
      <c r="C551" s="1">
        <v>10.19</v>
      </c>
      <c r="D551" s="1">
        <v>1.37</v>
      </c>
      <c r="E551" s="14">
        <f t="shared" si="18"/>
        <v>1.1525907752698725</v>
      </c>
      <c r="F551" s="14">
        <f t="shared" si="19"/>
        <v>7.4379562043795611</v>
      </c>
      <c r="G551" s="1">
        <v>11744.9</v>
      </c>
    </row>
    <row r="552" spans="1:7" x14ac:dyDescent="0.25">
      <c r="A552" t="s">
        <v>161</v>
      </c>
      <c r="B552" s="19">
        <v>2</v>
      </c>
      <c r="C552" s="1">
        <v>26.1</v>
      </c>
      <c r="D552" s="1">
        <v>2.6</v>
      </c>
      <c r="E552" s="14">
        <f t="shared" si="18"/>
        <v>5.8160919540229878</v>
      </c>
      <c r="F552" s="14">
        <f t="shared" si="19"/>
        <v>10.038461538461538</v>
      </c>
      <c r="G552" s="1">
        <v>151800</v>
      </c>
    </row>
    <row r="553" spans="1:7" x14ac:dyDescent="0.25">
      <c r="A553" t="s">
        <v>55</v>
      </c>
      <c r="B553" s="19">
        <v>3</v>
      </c>
      <c r="C553" s="1">
        <v>577.6</v>
      </c>
      <c r="D553" s="1">
        <v>16.3</v>
      </c>
      <c r="E553" s="14">
        <f t="shared" si="18"/>
        <v>6.5893178670360113</v>
      </c>
      <c r="F553" s="14">
        <f t="shared" si="19"/>
        <v>35.435582822085891</v>
      </c>
      <c r="G553" s="1">
        <v>3805990</v>
      </c>
    </row>
    <row r="554" spans="1:7" x14ac:dyDescent="0.25">
      <c r="A554" t="s">
        <v>24</v>
      </c>
      <c r="B554" s="19">
        <v>2</v>
      </c>
      <c r="C554" s="1">
        <v>3.53</v>
      </c>
      <c r="D554" s="1">
        <v>0.35</v>
      </c>
      <c r="E554" s="14">
        <f t="shared" si="18"/>
        <v>5</v>
      </c>
      <c r="F554" s="14">
        <f t="shared" si="19"/>
        <v>10.085714285714285</v>
      </c>
      <c r="G554" s="1">
        <v>17650</v>
      </c>
    </row>
    <row r="555" spans="1:7" x14ac:dyDescent="0.25">
      <c r="A555" t="s">
        <v>56</v>
      </c>
      <c r="B555" s="19">
        <v>38</v>
      </c>
      <c r="C555" s="1">
        <v>751.3</v>
      </c>
      <c r="D555" s="1">
        <v>29.05</v>
      </c>
      <c r="E555" s="14">
        <f t="shared" si="18"/>
        <v>1.8435591641155331</v>
      </c>
      <c r="F555" s="14">
        <f t="shared" si="19"/>
        <v>25.862306368330461</v>
      </c>
      <c r="G555" s="1">
        <v>1385066</v>
      </c>
    </row>
    <row r="556" spans="1:7" x14ac:dyDescent="0.25">
      <c r="A556" t="s">
        <v>91</v>
      </c>
      <c r="B556" s="19">
        <v>10</v>
      </c>
      <c r="C556" s="1">
        <v>39.9</v>
      </c>
      <c r="D556" s="1">
        <v>1.2</v>
      </c>
      <c r="E556" s="14">
        <f t="shared" si="18"/>
        <v>0.78045112781954895</v>
      </c>
      <c r="F556" s="14">
        <f t="shared" si="19"/>
        <v>33.25</v>
      </c>
      <c r="G556" s="1">
        <v>31140</v>
      </c>
    </row>
    <row r="557" spans="1:7" x14ac:dyDescent="0.25">
      <c r="A557" t="s">
        <v>28</v>
      </c>
      <c r="B557" s="19">
        <v>33</v>
      </c>
      <c r="C557" s="1">
        <v>513.5</v>
      </c>
      <c r="D557" s="1">
        <v>19.600000000000001</v>
      </c>
      <c r="E557" s="14">
        <f t="shared" si="18"/>
        <v>1.615141187925998</v>
      </c>
      <c r="F557" s="14">
        <f t="shared" si="19"/>
        <v>26.198979591836732</v>
      </c>
      <c r="G557" s="1">
        <v>829375</v>
      </c>
    </row>
    <row r="558" spans="1:7" x14ac:dyDescent="0.25">
      <c r="A558" t="s">
        <v>60</v>
      </c>
      <c r="B558" s="19">
        <v>330</v>
      </c>
      <c r="C558" s="1">
        <v>11430</v>
      </c>
      <c r="D558" s="1">
        <v>233</v>
      </c>
      <c r="E558" s="14">
        <f t="shared" si="18"/>
        <v>4.6020909886264221</v>
      </c>
      <c r="F558" s="14">
        <f t="shared" si="19"/>
        <v>49.055793991416309</v>
      </c>
      <c r="G558" s="1">
        <v>52601900</v>
      </c>
    </row>
    <row r="559" spans="1:7" x14ac:dyDescent="0.25">
      <c r="A559" t="s">
        <v>111</v>
      </c>
      <c r="B559" s="19">
        <v>516</v>
      </c>
      <c r="C559" s="1">
        <v>18038.7</v>
      </c>
      <c r="D559" s="1">
        <v>310.7</v>
      </c>
      <c r="E559" s="14">
        <f t="shared" si="18"/>
        <v>4.3982742658839049</v>
      </c>
      <c r="F559" s="14">
        <f t="shared" si="19"/>
        <v>58.058255551979407</v>
      </c>
      <c r="G559" s="1">
        <v>79339150</v>
      </c>
    </row>
    <row r="560" spans="1:7" x14ac:dyDescent="0.25">
      <c r="A560" t="s">
        <v>30</v>
      </c>
      <c r="B560" s="19">
        <v>22</v>
      </c>
      <c r="C560" s="1">
        <v>24.67</v>
      </c>
      <c r="D560" s="1">
        <v>1.23</v>
      </c>
      <c r="E560" s="14">
        <f t="shared" si="18"/>
        <v>4.5772598297527356</v>
      </c>
      <c r="F560" s="14">
        <f t="shared" si="19"/>
        <v>20.056910569105693</v>
      </c>
      <c r="G560" s="1">
        <v>112921</v>
      </c>
    </row>
    <row r="561" spans="1:7" x14ac:dyDescent="0.25">
      <c r="A561" t="s">
        <v>82</v>
      </c>
      <c r="B561" s="19">
        <v>3</v>
      </c>
      <c r="C561" s="1">
        <v>101.94</v>
      </c>
      <c r="D561" s="1">
        <v>3.51</v>
      </c>
      <c r="E561" s="14">
        <f t="shared" si="18"/>
        <v>2.0115361977633901</v>
      </c>
      <c r="F561" s="14">
        <f t="shared" si="19"/>
        <v>29.042735042735043</v>
      </c>
      <c r="G561" s="1">
        <v>205056</v>
      </c>
    </row>
    <row r="562" spans="1:7" x14ac:dyDescent="0.25">
      <c r="A562" t="s">
        <v>63</v>
      </c>
      <c r="B562" s="19">
        <v>2</v>
      </c>
      <c r="C562" s="1">
        <v>3.4</v>
      </c>
      <c r="D562" s="1">
        <v>0.08</v>
      </c>
      <c r="E562" s="14">
        <f t="shared" si="18"/>
        <v>7.5294117647058831</v>
      </c>
      <c r="F562" s="14">
        <f t="shared" si="19"/>
        <v>42.5</v>
      </c>
      <c r="G562" s="1">
        <v>25600</v>
      </c>
    </row>
    <row r="563" spans="1:7" x14ac:dyDescent="0.25">
      <c r="A563" t="s">
        <v>31</v>
      </c>
      <c r="B563" s="19">
        <v>23</v>
      </c>
      <c r="C563" s="1">
        <v>302</v>
      </c>
      <c r="D563" s="1">
        <v>11.5</v>
      </c>
      <c r="E563" s="14">
        <f t="shared" si="18"/>
        <v>4.0698675496688743</v>
      </c>
      <c r="F563" s="14">
        <f t="shared" si="19"/>
        <v>26.260869565217391</v>
      </c>
      <c r="G563" s="1">
        <v>1229100</v>
      </c>
    </row>
    <row r="564" spans="1:7" x14ac:dyDescent="0.25">
      <c r="A564" s="4" t="s">
        <v>178</v>
      </c>
      <c r="B564" s="20">
        <f t="shared" ref="B564:D564" si="23">SUM(B542:B563)</f>
        <v>1148</v>
      </c>
      <c r="C564" s="5">
        <f t="shared" si="23"/>
        <v>33223.620000000003</v>
      </c>
      <c r="D564" s="5">
        <f t="shared" si="23"/>
        <v>699.61</v>
      </c>
      <c r="E564" s="16">
        <f t="shared" si="18"/>
        <v>4.3046905003127298</v>
      </c>
      <c r="F564" s="16">
        <f t="shared" si="19"/>
        <v>47.488772316004635</v>
      </c>
      <c r="G564" s="5">
        <f>SUM(G542:G563)</f>
        <v>143017401.40000001</v>
      </c>
    </row>
    <row r="565" spans="1:7" x14ac:dyDescent="0.25">
      <c r="A565" s="12" t="s">
        <v>179</v>
      </c>
      <c r="B565" s="19"/>
      <c r="C565" s="1"/>
      <c r="D565" s="1"/>
      <c r="E565" s="14"/>
      <c r="F565" s="14"/>
    </row>
    <row r="566" spans="1:7" x14ac:dyDescent="0.25">
      <c r="A566" t="s">
        <v>38</v>
      </c>
      <c r="B566" s="19">
        <v>1</v>
      </c>
      <c r="C566" s="1">
        <v>15</v>
      </c>
      <c r="D566" s="1">
        <v>0.4</v>
      </c>
      <c r="E566" s="14">
        <f t="shared" si="18"/>
        <v>5</v>
      </c>
      <c r="F566" s="14">
        <f t="shared" si="19"/>
        <v>37.5</v>
      </c>
      <c r="G566" s="1">
        <v>75000</v>
      </c>
    </row>
    <row r="567" spans="1:7" x14ac:dyDescent="0.25">
      <c r="A567" t="s">
        <v>158</v>
      </c>
      <c r="B567" s="19">
        <v>5</v>
      </c>
      <c r="C567" s="1">
        <v>229.36</v>
      </c>
      <c r="D567" s="1">
        <v>14.97</v>
      </c>
      <c r="E567" s="14">
        <f t="shared" si="18"/>
        <v>5.5838088594349484</v>
      </c>
      <c r="F567" s="14">
        <f t="shared" si="19"/>
        <v>15.321309285237142</v>
      </c>
      <c r="G567" s="1">
        <v>1280702.3999999999</v>
      </c>
    </row>
    <row r="568" spans="1:7" x14ac:dyDescent="0.25">
      <c r="A568" t="s">
        <v>39</v>
      </c>
      <c r="B568" s="19">
        <v>266</v>
      </c>
      <c r="C568" s="1">
        <v>2350</v>
      </c>
      <c r="D568" s="1">
        <v>94</v>
      </c>
      <c r="E568" s="14">
        <f t="shared" si="18"/>
        <v>2.7675531914893616</v>
      </c>
      <c r="F568" s="14">
        <f t="shared" si="19"/>
        <v>25</v>
      </c>
      <c r="G568" s="1">
        <v>6503750</v>
      </c>
    </row>
    <row r="569" spans="1:7" x14ac:dyDescent="0.25">
      <c r="A569" t="s">
        <v>69</v>
      </c>
      <c r="B569" s="19">
        <v>2</v>
      </c>
      <c r="C569" s="1">
        <v>96.15</v>
      </c>
      <c r="D569" s="1">
        <v>3.4</v>
      </c>
      <c r="E569" s="14">
        <f t="shared" si="18"/>
        <v>1.3271450858034319</v>
      </c>
      <c r="F569" s="14">
        <f t="shared" si="19"/>
        <v>28.279411764705884</v>
      </c>
      <c r="G569" s="1">
        <v>127605</v>
      </c>
    </row>
    <row r="570" spans="1:7" x14ac:dyDescent="0.25">
      <c r="A570" t="s">
        <v>49</v>
      </c>
      <c r="B570" s="19">
        <v>453</v>
      </c>
      <c r="C570" s="1">
        <v>11615</v>
      </c>
      <c r="D570" s="1">
        <v>394.5</v>
      </c>
      <c r="E570" s="14">
        <f t="shared" si="18"/>
        <v>2.8710374515712442</v>
      </c>
      <c r="F570" s="14">
        <f t="shared" si="19"/>
        <v>29.442332065906211</v>
      </c>
      <c r="G570" s="1">
        <v>33347100</v>
      </c>
    </row>
    <row r="571" spans="1:7" x14ac:dyDescent="0.25">
      <c r="A571" t="s">
        <v>19</v>
      </c>
      <c r="B571" s="19">
        <v>32</v>
      </c>
      <c r="C571" s="1">
        <v>197</v>
      </c>
      <c r="D571" s="1">
        <v>10</v>
      </c>
      <c r="E571" s="14">
        <f t="shared" si="18"/>
        <v>9.654822335025381</v>
      </c>
      <c r="F571" s="14">
        <f t="shared" si="19"/>
        <v>19.7</v>
      </c>
      <c r="G571" s="1">
        <v>1902000</v>
      </c>
    </row>
    <row r="572" spans="1:7" x14ac:dyDescent="0.25">
      <c r="A572" t="s">
        <v>51</v>
      </c>
      <c r="B572" s="19">
        <v>3</v>
      </c>
      <c r="C572" s="1">
        <v>1.3</v>
      </c>
      <c r="D572" s="1">
        <v>0.06</v>
      </c>
      <c r="E572" s="14">
        <f t="shared" si="18"/>
        <v>7</v>
      </c>
      <c r="F572" s="14">
        <f t="shared" si="19"/>
        <v>21.666666666666668</v>
      </c>
      <c r="G572" s="1">
        <v>9100</v>
      </c>
    </row>
    <row r="573" spans="1:7" x14ac:dyDescent="0.25">
      <c r="A573" t="s">
        <v>55</v>
      </c>
      <c r="B573" s="19">
        <v>1</v>
      </c>
      <c r="C573" s="1">
        <v>69.849999999999994</v>
      </c>
      <c r="D573" s="1">
        <v>3.1</v>
      </c>
      <c r="E573" s="14">
        <f t="shared" si="18"/>
        <v>3.8732999284180392</v>
      </c>
      <c r="F573" s="14">
        <f t="shared" si="19"/>
        <v>22.532258064516128</v>
      </c>
      <c r="G573" s="1">
        <v>270550</v>
      </c>
    </row>
    <row r="574" spans="1:7" x14ac:dyDescent="0.25">
      <c r="A574" t="s">
        <v>75</v>
      </c>
      <c r="B574" s="19">
        <v>382</v>
      </c>
      <c r="C574" s="1">
        <v>4260</v>
      </c>
      <c r="D574" s="1">
        <v>213</v>
      </c>
      <c r="E574" s="14">
        <f t="shared" si="18"/>
        <v>1.7498122065727701</v>
      </c>
      <c r="F574" s="14">
        <f t="shared" si="19"/>
        <v>20</v>
      </c>
      <c r="G574" s="1">
        <v>7454200</v>
      </c>
    </row>
    <row r="575" spans="1:7" x14ac:dyDescent="0.25">
      <c r="A575" t="s">
        <v>108</v>
      </c>
      <c r="B575" s="19">
        <v>30</v>
      </c>
      <c r="C575" s="1">
        <v>927.5</v>
      </c>
      <c r="D575" s="1">
        <v>26.5</v>
      </c>
      <c r="E575" s="14">
        <f t="shared" si="18"/>
        <v>2.1747169811320757</v>
      </c>
      <c r="F575" s="14">
        <f t="shared" si="19"/>
        <v>35</v>
      </c>
      <c r="G575" s="1">
        <v>2017050</v>
      </c>
    </row>
    <row r="576" spans="1:7" x14ac:dyDescent="0.25">
      <c r="A576" t="s">
        <v>60</v>
      </c>
      <c r="B576" s="19">
        <v>250</v>
      </c>
      <c r="C576" s="1">
        <v>5793</v>
      </c>
      <c r="D576" s="1">
        <v>201</v>
      </c>
      <c r="E576" s="14">
        <f t="shared" si="18"/>
        <v>1.830889003970309</v>
      </c>
      <c r="F576" s="14">
        <f t="shared" si="19"/>
        <v>28.82089552238806</v>
      </c>
      <c r="G576" s="1">
        <v>10606340</v>
      </c>
    </row>
    <row r="577" spans="1:7" x14ac:dyDescent="0.25">
      <c r="A577" t="s">
        <v>111</v>
      </c>
      <c r="B577" s="19">
        <v>41</v>
      </c>
      <c r="C577" s="1">
        <v>823.67</v>
      </c>
      <c r="D577" s="1">
        <v>23.45</v>
      </c>
      <c r="E577" s="14">
        <f t="shared" si="18"/>
        <v>2.7510546699527727</v>
      </c>
      <c r="F577" s="14">
        <f t="shared" si="19"/>
        <v>35.124520255863537</v>
      </c>
      <c r="G577" s="1">
        <v>2265961.2000000002</v>
      </c>
    </row>
    <row r="578" spans="1:7" x14ac:dyDescent="0.25">
      <c r="A578" t="s">
        <v>61</v>
      </c>
      <c r="B578" s="19">
        <v>85</v>
      </c>
      <c r="C578" s="1">
        <v>1544.4</v>
      </c>
      <c r="D578" s="1">
        <v>63.1</v>
      </c>
      <c r="E578" s="14">
        <f t="shared" si="18"/>
        <v>1.9781662781662781</v>
      </c>
      <c r="F578" s="14">
        <f t="shared" si="19"/>
        <v>24.475435816164818</v>
      </c>
      <c r="G578" s="1">
        <v>3055080</v>
      </c>
    </row>
    <row r="579" spans="1:7" x14ac:dyDescent="0.25">
      <c r="A579" s="4" t="s">
        <v>180</v>
      </c>
      <c r="B579" s="20">
        <f t="shared" ref="B579:D579" si="24">SUM(B566:B578)</f>
        <v>1551</v>
      </c>
      <c r="C579" s="5">
        <f t="shared" si="24"/>
        <v>27922.23</v>
      </c>
      <c r="D579" s="5">
        <f t="shared" si="24"/>
        <v>1047.48</v>
      </c>
      <c r="E579" s="16">
        <f t="shared" si="18"/>
        <v>2.4680850562437167</v>
      </c>
      <c r="F579" s="16">
        <f t="shared" si="19"/>
        <v>26.656575781876501</v>
      </c>
      <c r="G579" s="5">
        <f>SUM(G566:G578)</f>
        <v>68914438.599999994</v>
      </c>
    </row>
    <row r="580" spans="1:7" x14ac:dyDescent="0.25">
      <c r="A580" s="12" t="s">
        <v>181</v>
      </c>
      <c r="B580" s="19"/>
      <c r="C580" s="1"/>
      <c r="D580" s="1"/>
      <c r="E580" s="14"/>
      <c r="F580" s="14"/>
    </row>
    <row r="581" spans="1:7" x14ac:dyDescent="0.25">
      <c r="A581" t="s">
        <v>19</v>
      </c>
      <c r="B581" s="19">
        <v>12</v>
      </c>
      <c r="C581" s="1">
        <v>59</v>
      </c>
      <c r="D581" s="1">
        <v>12</v>
      </c>
      <c r="E581" s="14">
        <f t="shared" si="18"/>
        <v>5.7881355932203391</v>
      </c>
      <c r="F581" s="14">
        <f t="shared" si="19"/>
        <v>4.916666666666667</v>
      </c>
      <c r="G581" s="1">
        <v>341500</v>
      </c>
    </row>
    <row r="582" spans="1:7" x14ac:dyDescent="0.25">
      <c r="A582" t="s">
        <v>51</v>
      </c>
      <c r="B582" s="19">
        <v>4</v>
      </c>
      <c r="C582" s="1">
        <v>10.25</v>
      </c>
      <c r="D582" s="1">
        <v>1.17</v>
      </c>
      <c r="E582" s="14">
        <f t="shared" si="18"/>
        <v>17.041463414634144</v>
      </c>
      <c r="F582" s="14">
        <f t="shared" si="19"/>
        <v>8.7606837606837615</v>
      </c>
      <c r="G582" s="1">
        <v>174675</v>
      </c>
    </row>
    <row r="583" spans="1:7" x14ac:dyDescent="0.25">
      <c r="A583" s="4" t="s">
        <v>182</v>
      </c>
      <c r="B583" s="20">
        <f t="shared" ref="B583:D583" si="25">SUM(B581:B582)</f>
        <v>16</v>
      </c>
      <c r="C583" s="5">
        <f t="shared" si="25"/>
        <v>69.25</v>
      </c>
      <c r="D583" s="5">
        <f t="shared" si="25"/>
        <v>13.17</v>
      </c>
      <c r="E583" s="16">
        <f t="shared" si="18"/>
        <v>7.4537906137184118</v>
      </c>
      <c r="F583" s="16">
        <f t="shared" si="19"/>
        <v>5.2581624905087319</v>
      </c>
      <c r="G583" s="5">
        <f>SUM(G581:G582)</f>
        <v>516175</v>
      </c>
    </row>
    <row r="584" spans="1:7" x14ac:dyDescent="0.25">
      <c r="A584" s="12" t="s">
        <v>183</v>
      </c>
      <c r="B584" s="19"/>
      <c r="C584" s="1"/>
      <c r="D584" s="1"/>
      <c r="E584" s="14"/>
      <c r="F584" s="14"/>
    </row>
    <row r="585" spans="1:7" x14ac:dyDescent="0.25">
      <c r="A585" t="s">
        <v>158</v>
      </c>
      <c r="B585" s="19">
        <v>5</v>
      </c>
      <c r="C585" s="1">
        <v>68.3</v>
      </c>
      <c r="D585" s="1">
        <v>8.4499999999999993</v>
      </c>
      <c r="E585" s="14">
        <f t="shared" ref="E585:E648" si="26">(G585/C585)/1000</f>
        <v>1.6</v>
      </c>
      <c r="F585" s="14">
        <f t="shared" ref="F585:F648" si="27">C585/D585</f>
        <v>8.0828402366863905</v>
      </c>
      <c r="G585" s="1">
        <v>109280</v>
      </c>
    </row>
    <row r="586" spans="1:7" x14ac:dyDescent="0.25">
      <c r="A586" t="s">
        <v>19</v>
      </c>
      <c r="B586" s="19">
        <v>60</v>
      </c>
      <c r="C586" s="1">
        <v>366</v>
      </c>
      <c r="D586" s="1">
        <v>11.9</v>
      </c>
      <c r="E586" s="14">
        <f t="shared" si="26"/>
        <v>3.3360655737704921</v>
      </c>
      <c r="F586" s="14">
        <f t="shared" si="27"/>
        <v>30.756302521008401</v>
      </c>
      <c r="G586" s="1">
        <v>1221000</v>
      </c>
    </row>
    <row r="587" spans="1:7" x14ac:dyDescent="0.25">
      <c r="A587" t="s">
        <v>111</v>
      </c>
      <c r="B587" s="19">
        <v>195</v>
      </c>
      <c r="C587" s="1">
        <v>5449.5</v>
      </c>
      <c r="D587" s="1">
        <v>156.31</v>
      </c>
      <c r="E587" s="14">
        <f t="shared" si="26"/>
        <v>2.3856243692081844</v>
      </c>
      <c r="F587" s="14">
        <f t="shared" si="27"/>
        <v>34.863412449619346</v>
      </c>
      <c r="G587" s="1">
        <v>13000460</v>
      </c>
    </row>
    <row r="588" spans="1:7" x14ac:dyDescent="0.25">
      <c r="A588" s="4" t="s">
        <v>184</v>
      </c>
      <c r="B588" s="20">
        <f t="shared" ref="B588:D588" si="28">SUM(B585:B587)</f>
        <v>260</v>
      </c>
      <c r="C588" s="5">
        <f t="shared" si="28"/>
        <v>5883.8</v>
      </c>
      <c r="D588" s="5">
        <f t="shared" si="28"/>
        <v>176.66</v>
      </c>
      <c r="E588" s="16">
        <f t="shared" si="26"/>
        <v>2.4356266358475813</v>
      </c>
      <c r="F588" s="16">
        <f t="shared" si="27"/>
        <v>33.305785123966942</v>
      </c>
      <c r="G588" s="5">
        <f>SUM(G585:G587)</f>
        <v>14330740</v>
      </c>
    </row>
    <row r="589" spans="1:7" x14ac:dyDescent="0.25">
      <c r="A589" s="12" t="s">
        <v>185</v>
      </c>
      <c r="B589" s="19"/>
      <c r="C589" s="1"/>
      <c r="D589" s="1"/>
      <c r="E589" s="14"/>
      <c r="F589" s="14"/>
    </row>
    <row r="590" spans="1:7" x14ac:dyDescent="0.25">
      <c r="A590" t="s">
        <v>158</v>
      </c>
      <c r="B590" s="19">
        <v>5</v>
      </c>
      <c r="C590" s="1">
        <v>455.76</v>
      </c>
      <c r="D590" s="1">
        <v>24.95</v>
      </c>
      <c r="E590" s="14">
        <f t="shared" si="26"/>
        <v>1.5964582236264702</v>
      </c>
      <c r="F590" s="14">
        <f t="shared" si="27"/>
        <v>18.266933867735471</v>
      </c>
      <c r="G590" s="1">
        <v>727601.8</v>
      </c>
    </row>
    <row r="591" spans="1:7" x14ac:dyDescent="0.25">
      <c r="A591" t="s">
        <v>39</v>
      </c>
      <c r="B591" s="19">
        <v>284</v>
      </c>
      <c r="C591" s="1">
        <v>4416</v>
      </c>
      <c r="D591" s="1">
        <v>92</v>
      </c>
      <c r="E591" s="14">
        <f t="shared" si="26"/>
        <v>2.0285869565217394</v>
      </c>
      <c r="F591" s="14">
        <f t="shared" si="27"/>
        <v>48</v>
      </c>
      <c r="G591" s="1">
        <v>8958240</v>
      </c>
    </row>
    <row r="592" spans="1:7" x14ac:dyDescent="0.25">
      <c r="A592" t="s">
        <v>69</v>
      </c>
      <c r="B592" s="19">
        <v>28</v>
      </c>
      <c r="C592" s="1">
        <v>1528.5</v>
      </c>
      <c r="D592" s="1">
        <v>36.799999999999997</v>
      </c>
      <c r="E592" s="14">
        <f t="shared" si="26"/>
        <v>1.5447170428524699</v>
      </c>
      <c r="F592" s="14">
        <f t="shared" si="27"/>
        <v>41.535326086956523</v>
      </c>
      <c r="G592" s="1">
        <v>2361100</v>
      </c>
    </row>
    <row r="593" spans="1:7" x14ac:dyDescent="0.25">
      <c r="A593" t="s">
        <v>49</v>
      </c>
      <c r="B593" s="19">
        <v>484</v>
      </c>
      <c r="C593" s="1">
        <v>20835</v>
      </c>
      <c r="D593" s="1">
        <v>483</v>
      </c>
      <c r="E593" s="14">
        <f t="shared" si="26"/>
        <v>1.2220782337413008</v>
      </c>
      <c r="F593" s="14">
        <f t="shared" si="27"/>
        <v>43.136645962732921</v>
      </c>
      <c r="G593" s="1">
        <v>25462000</v>
      </c>
    </row>
    <row r="594" spans="1:7" x14ac:dyDescent="0.25">
      <c r="A594" t="s">
        <v>18</v>
      </c>
      <c r="B594" s="19">
        <v>20</v>
      </c>
      <c r="C594" s="1">
        <v>1933</v>
      </c>
      <c r="D594" s="1">
        <v>47</v>
      </c>
      <c r="E594" s="14">
        <f t="shared" si="26"/>
        <v>2.1673460941541642</v>
      </c>
      <c r="F594" s="14">
        <f t="shared" si="27"/>
        <v>41.127659574468083</v>
      </c>
      <c r="G594" s="1">
        <v>4189480</v>
      </c>
    </row>
    <row r="595" spans="1:7" x14ac:dyDescent="0.25">
      <c r="A595" t="s">
        <v>19</v>
      </c>
      <c r="B595" s="19">
        <v>29</v>
      </c>
      <c r="C595" s="1">
        <v>235</v>
      </c>
      <c r="D595" s="1">
        <v>7.8</v>
      </c>
      <c r="E595" s="14">
        <f t="shared" si="26"/>
        <v>1.725531914893617</v>
      </c>
      <c r="F595" s="14">
        <f t="shared" si="27"/>
        <v>30.128205128205128</v>
      </c>
      <c r="G595" s="1">
        <v>405500</v>
      </c>
    </row>
    <row r="596" spans="1:7" x14ac:dyDescent="0.25">
      <c r="A596" t="s">
        <v>51</v>
      </c>
      <c r="B596" s="33">
        <v>2</v>
      </c>
      <c r="C596" s="1">
        <v>5.77</v>
      </c>
      <c r="D596" s="1">
        <v>0.22</v>
      </c>
      <c r="E596" s="14">
        <f t="shared" si="26"/>
        <v>3</v>
      </c>
      <c r="F596" s="14">
        <f t="shared" si="27"/>
        <v>26.227272727272727</v>
      </c>
      <c r="G596" s="1">
        <v>17310</v>
      </c>
    </row>
    <row r="597" spans="1:7" x14ac:dyDescent="0.25">
      <c r="A597" t="s">
        <v>20</v>
      </c>
      <c r="B597" s="19">
        <v>1</v>
      </c>
      <c r="C597" s="1">
        <v>8</v>
      </c>
      <c r="D597" s="1">
        <v>0.4</v>
      </c>
      <c r="E597" s="14">
        <f t="shared" si="26"/>
        <v>2.375</v>
      </c>
      <c r="F597" s="14">
        <f t="shared" si="27"/>
        <v>20</v>
      </c>
      <c r="G597" s="1">
        <v>19000</v>
      </c>
    </row>
    <row r="598" spans="1:7" x14ac:dyDescent="0.25">
      <c r="A598" t="s">
        <v>21</v>
      </c>
      <c r="B598" s="19">
        <v>3</v>
      </c>
      <c r="C598" s="1">
        <v>10.5</v>
      </c>
      <c r="D598" s="1">
        <v>0.42</v>
      </c>
      <c r="E598" s="14">
        <f t="shared" si="26"/>
        <v>5.0428571428571427</v>
      </c>
      <c r="F598" s="14">
        <f t="shared" si="27"/>
        <v>25</v>
      </c>
      <c r="G598" s="1">
        <v>52950</v>
      </c>
    </row>
    <row r="599" spans="1:7" x14ac:dyDescent="0.25">
      <c r="A599" t="s">
        <v>55</v>
      </c>
      <c r="B599" s="19">
        <v>1</v>
      </c>
      <c r="C599" s="1">
        <v>58.5</v>
      </c>
      <c r="D599" s="1">
        <v>2.2999999999999998</v>
      </c>
      <c r="E599" s="14">
        <f t="shared" si="26"/>
        <v>2.9208547008547008</v>
      </c>
      <c r="F599" s="14">
        <f t="shared" si="27"/>
        <v>25.434782608695656</v>
      </c>
      <c r="G599" s="1">
        <v>170870</v>
      </c>
    </row>
    <row r="600" spans="1:7" x14ac:dyDescent="0.25">
      <c r="A600" t="s">
        <v>75</v>
      </c>
      <c r="B600" s="19">
        <v>69</v>
      </c>
      <c r="C600" s="1">
        <v>990</v>
      </c>
      <c r="D600" s="1">
        <v>16.5</v>
      </c>
      <c r="E600" s="14">
        <f t="shared" si="26"/>
        <v>1.1709090909090909</v>
      </c>
      <c r="F600" s="14">
        <f t="shared" si="27"/>
        <v>60</v>
      </c>
      <c r="G600" s="1">
        <v>1159200</v>
      </c>
    </row>
    <row r="601" spans="1:7" x14ac:dyDescent="0.25">
      <c r="A601" t="s">
        <v>108</v>
      </c>
      <c r="B601" s="19">
        <v>30</v>
      </c>
      <c r="C601" s="1">
        <v>1508</v>
      </c>
      <c r="D601" s="1">
        <v>26</v>
      </c>
      <c r="E601" s="14">
        <f t="shared" si="26"/>
        <v>1.4457692307692307</v>
      </c>
      <c r="F601" s="14">
        <f t="shared" si="27"/>
        <v>58</v>
      </c>
      <c r="G601" s="1">
        <v>2180220</v>
      </c>
    </row>
    <row r="602" spans="1:7" x14ac:dyDescent="0.25">
      <c r="A602" t="s">
        <v>60</v>
      </c>
      <c r="B602" s="19">
        <v>540</v>
      </c>
      <c r="C602" s="1">
        <v>18360</v>
      </c>
      <c r="D602" s="1">
        <v>460</v>
      </c>
      <c r="E602" s="14">
        <f t="shared" si="26"/>
        <v>0.93042483660130726</v>
      </c>
      <c r="F602" s="14">
        <f t="shared" si="27"/>
        <v>39.913043478260867</v>
      </c>
      <c r="G602" s="1">
        <v>17082600</v>
      </c>
    </row>
    <row r="603" spans="1:7" x14ac:dyDescent="0.25">
      <c r="A603" t="s">
        <v>111</v>
      </c>
      <c r="B603" s="19">
        <v>69</v>
      </c>
      <c r="C603" s="1">
        <v>1452.9</v>
      </c>
      <c r="D603" s="1">
        <v>41.1</v>
      </c>
      <c r="E603" s="14">
        <f t="shared" si="26"/>
        <v>2.1681106752013215</v>
      </c>
      <c r="F603" s="14">
        <f t="shared" si="27"/>
        <v>35.350364963503651</v>
      </c>
      <c r="G603" s="1">
        <v>3150048</v>
      </c>
    </row>
    <row r="604" spans="1:7" x14ac:dyDescent="0.25">
      <c r="A604" t="s">
        <v>61</v>
      </c>
      <c r="B604" s="19">
        <v>104</v>
      </c>
      <c r="C604" s="1">
        <v>3474</v>
      </c>
      <c r="D604" s="1">
        <v>77.2</v>
      </c>
      <c r="E604" s="14">
        <f t="shared" si="26"/>
        <v>1.3551683937823835</v>
      </c>
      <c r="F604" s="14">
        <f t="shared" si="27"/>
        <v>45</v>
      </c>
      <c r="G604" s="1">
        <v>4707855</v>
      </c>
    </row>
    <row r="605" spans="1:7" x14ac:dyDescent="0.25">
      <c r="A605" t="s">
        <v>63</v>
      </c>
      <c r="B605" s="19">
        <v>1</v>
      </c>
      <c r="C605" s="1">
        <v>15</v>
      </c>
      <c r="D605" s="1">
        <v>0.4</v>
      </c>
      <c r="E605" s="14">
        <f t="shared" si="26"/>
        <v>3.5333333333333337</v>
      </c>
      <c r="F605" s="14">
        <f t="shared" si="27"/>
        <v>37.5</v>
      </c>
      <c r="G605" s="1">
        <v>53000</v>
      </c>
    </row>
    <row r="606" spans="1:7" x14ac:dyDescent="0.25">
      <c r="A606" s="4" t="s">
        <v>186</v>
      </c>
      <c r="B606" s="20">
        <f>SUM(B590:B605)</f>
        <v>1670</v>
      </c>
      <c r="C606" s="5">
        <f t="shared" ref="C606:D606" si="29">SUM(C590:C605)</f>
        <v>55285.93</v>
      </c>
      <c r="D606" s="5">
        <f t="shared" si="29"/>
        <v>1316.09</v>
      </c>
      <c r="E606" s="16">
        <f t="shared" si="26"/>
        <v>1.2787516606847349</v>
      </c>
      <c r="F606" s="16">
        <f t="shared" si="27"/>
        <v>42.007712238524725</v>
      </c>
      <c r="G606" s="5">
        <f>SUM(G590:G605)</f>
        <v>70696974.799999997</v>
      </c>
    </row>
    <row r="607" spans="1:7" x14ac:dyDescent="0.25">
      <c r="A607" s="12" t="s">
        <v>187</v>
      </c>
      <c r="B607" s="19"/>
      <c r="C607" s="1"/>
      <c r="D607" s="1"/>
      <c r="E607" s="14"/>
      <c r="F607" s="14"/>
    </row>
    <row r="608" spans="1:7" x14ac:dyDescent="0.25">
      <c r="A608" t="s">
        <v>158</v>
      </c>
      <c r="B608" s="19">
        <v>4</v>
      </c>
      <c r="C608" s="1">
        <v>30.99</v>
      </c>
      <c r="D608" s="1">
        <v>6</v>
      </c>
      <c r="E608" s="14">
        <f t="shared" si="26"/>
        <v>1.6</v>
      </c>
      <c r="F608" s="14">
        <f t="shared" si="27"/>
        <v>5.165</v>
      </c>
      <c r="G608" s="1">
        <v>49584</v>
      </c>
    </row>
    <row r="609" spans="1:7" x14ac:dyDescent="0.25">
      <c r="A609" t="s">
        <v>111</v>
      </c>
      <c r="B609" s="19">
        <v>99</v>
      </c>
      <c r="C609" s="1">
        <v>593.1</v>
      </c>
      <c r="D609" s="1">
        <v>49.19</v>
      </c>
      <c r="E609" s="14">
        <f t="shared" si="26"/>
        <v>3.2749637497892428</v>
      </c>
      <c r="F609" s="14">
        <f t="shared" si="27"/>
        <v>12.057328725350683</v>
      </c>
      <c r="G609" s="1">
        <v>1942381</v>
      </c>
    </row>
    <row r="610" spans="1:7" x14ac:dyDescent="0.25">
      <c r="A610" t="s">
        <v>31</v>
      </c>
      <c r="B610" s="19">
        <v>15</v>
      </c>
      <c r="C610" s="1">
        <v>42.5</v>
      </c>
      <c r="D610" s="1">
        <v>3.05</v>
      </c>
      <c r="E610" s="14">
        <f t="shared" si="26"/>
        <v>6.62</v>
      </c>
      <c r="F610" s="14">
        <f t="shared" si="27"/>
        <v>13.934426229508198</v>
      </c>
      <c r="G610" s="1">
        <v>281350</v>
      </c>
    </row>
    <row r="611" spans="1:7" x14ac:dyDescent="0.25">
      <c r="A611" s="4" t="s">
        <v>188</v>
      </c>
      <c r="B611" s="20">
        <f t="shared" ref="B611:D611" si="30">SUM(B608:B610)</f>
        <v>118</v>
      </c>
      <c r="C611" s="5">
        <f t="shared" si="30"/>
        <v>666.59</v>
      </c>
      <c r="D611" s="5">
        <f t="shared" si="30"/>
        <v>58.239999999999995</v>
      </c>
      <c r="E611" s="16">
        <f t="shared" si="26"/>
        <v>3.4103646919395727</v>
      </c>
      <c r="F611" s="16">
        <f t="shared" si="27"/>
        <v>11.445570054945057</v>
      </c>
      <c r="G611" s="5">
        <f>SUM(G608:G610)</f>
        <v>2273315</v>
      </c>
    </row>
    <row r="612" spans="1:7" x14ac:dyDescent="0.25">
      <c r="A612" s="12" t="s">
        <v>189</v>
      </c>
      <c r="B612" s="19"/>
      <c r="C612" s="1"/>
      <c r="D612" s="1"/>
      <c r="E612" s="14"/>
      <c r="F612" s="14"/>
    </row>
    <row r="613" spans="1:7" x14ac:dyDescent="0.25">
      <c r="A613" t="s">
        <v>111</v>
      </c>
      <c r="B613" s="19">
        <v>68</v>
      </c>
      <c r="C613" s="1">
        <v>2071.3000000000002</v>
      </c>
      <c r="D613" s="1">
        <v>51.3</v>
      </c>
      <c r="E613" s="14">
        <f t="shared" si="26"/>
        <v>3.4211195867329693</v>
      </c>
      <c r="F613" s="14">
        <f t="shared" si="27"/>
        <v>40.376218323586748</v>
      </c>
      <c r="G613" s="1">
        <v>7086165</v>
      </c>
    </row>
    <row r="614" spans="1:7" x14ac:dyDescent="0.25">
      <c r="A614" s="4" t="s">
        <v>190</v>
      </c>
      <c r="B614" s="20">
        <f t="shared" ref="B614:D614" si="31">SUM(B613)</f>
        <v>68</v>
      </c>
      <c r="C614" s="5">
        <f t="shared" si="31"/>
        <v>2071.3000000000002</v>
      </c>
      <c r="D614" s="5">
        <f t="shared" si="31"/>
        <v>51.3</v>
      </c>
      <c r="E614" s="16">
        <f t="shared" si="26"/>
        <v>3.4211195867329693</v>
      </c>
      <c r="F614" s="16">
        <f t="shared" si="27"/>
        <v>40.376218323586748</v>
      </c>
      <c r="G614" s="5">
        <f>SUM(G613)</f>
        <v>7086165</v>
      </c>
    </row>
    <row r="615" spans="1:7" x14ac:dyDescent="0.25">
      <c r="A615" s="12" t="s">
        <v>191</v>
      </c>
      <c r="B615" s="19"/>
      <c r="C615" s="1"/>
      <c r="D615" s="1"/>
      <c r="E615" s="14"/>
      <c r="F615" s="14"/>
    </row>
    <row r="616" spans="1:7" x14ac:dyDescent="0.25">
      <c r="A616" t="s">
        <v>158</v>
      </c>
      <c r="B616" s="19">
        <v>20</v>
      </c>
      <c r="C616" s="1">
        <v>196.13</v>
      </c>
      <c r="D616" s="1">
        <v>19.170000000000002</v>
      </c>
      <c r="E616" s="14">
        <f t="shared" si="26"/>
        <v>1.6</v>
      </c>
      <c r="F616" s="14">
        <f t="shared" si="27"/>
        <v>10.231090245174752</v>
      </c>
      <c r="G616" s="1">
        <v>313808</v>
      </c>
    </row>
    <row r="617" spans="1:7" x14ac:dyDescent="0.25">
      <c r="A617" t="s">
        <v>49</v>
      </c>
      <c r="B617" s="19">
        <v>190</v>
      </c>
      <c r="C617" s="1">
        <v>4804</v>
      </c>
      <c r="D617" s="1">
        <v>151</v>
      </c>
      <c r="E617" s="14">
        <f t="shared" si="26"/>
        <v>3.1047252289758536</v>
      </c>
      <c r="F617" s="14">
        <f t="shared" si="27"/>
        <v>31.814569536423843</v>
      </c>
      <c r="G617" s="1">
        <v>14915100</v>
      </c>
    </row>
    <row r="618" spans="1:7" x14ac:dyDescent="0.25">
      <c r="A618" t="s">
        <v>19</v>
      </c>
      <c r="B618" s="19">
        <v>63</v>
      </c>
      <c r="C618" s="1">
        <v>635</v>
      </c>
      <c r="D618" s="1">
        <v>22.6</v>
      </c>
      <c r="E618" s="14">
        <f t="shared" si="26"/>
        <v>4.548818897637795</v>
      </c>
      <c r="F618" s="14">
        <f t="shared" si="27"/>
        <v>28.09734513274336</v>
      </c>
      <c r="G618" s="1">
        <v>2888500</v>
      </c>
    </row>
    <row r="619" spans="1:7" x14ac:dyDescent="0.25">
      <c r="A619" t="s">
        <v>54</v>
      </c>
      <c r="B619" s="19">
        <v>3</v>
      </c>
      <c r="C619" s="1">
        <v>2.36</v>
      </c>
      <c r="D619" s="1">
        <v>0.56000000000000005</v>
      </c>
      <c r="E619" s="14">
        <f t="shared" si="26"/>
        <v>0.99487288135593233</v>
      </c>
      <c r="F619" s="14">
        <f t="shared" si="27"/>
        <v>4.2142857142857135</v>
      </c>
      <c r="G619" s="1">
        <v>2347.9</v>
      </c>
    </row>
    <row r="620" spans="1:7" x14ac:dyDescent="0.25">
      <c r="A620" t="s">
        <v>161</v>
      </c>
      <c r="B620" s="19">
        <v>2</v>
      </c>
      <c r="C620" s="1">
        <v>12.24</v>
      </c>
      <c r="D620" s="1">
        <v>1.5</v>
      </c>
      <c r="E620" s="14">
        <f t="shared" si="26"/>
        <v>6.1941176470588237</v>
      </c>
      <c r="F620" s="14">
        <f t="shared" si="27"/>
        <v>8.16</v>
      </c>
      <c r="G620" s="1">
        <v>75816</v>
      </c>
    </row>
    <row r="621" spans="1:7" x14ac:dyDescent="0.25">
      <c r="A621" t="s">
        <v>55</v>
      </c>
      <c r="B621" s="19">
        <v>3</v>
      </c>
      <c r="C621" s="1">
        <v>158.66</v>
      </c>
      <c r="D621" s="1">
        <v>8.6</v>
      </c>
      <c r="E621" s="14">
        <f t="shared" si="26"/>
        <v>4.080984495146855</v>
      </c>
      <c r="F621" s="14">
        <f t="shared" si="27"/>
        <v>18.448837209302326</v>
      </c>
      <c r="G621" s="1">
        <v>647489</v>
      </c>
    </row>
    <row r="622" spans="1:7" x14ac:dyDescent="0.25">
      <c r="A622" t="s">
        <v>56</v>
      </c>
      <c r="B622" s="19">
        <v>27</v>
      </c>
      <c r="C622" s="1">
        <v>398</v>
      </c>
      <c r="D622" s="1">
        <v>15.4</v>
      </c>
      <c r="E622" s="14">
        <f t="shared" si="26"/>
        <v>2.3883165829145727</v>
      </c>
      <c r="F622" s="14">
        <f t="shared" si="27"/>
        <v>25.844155844155843</v>
      </c>
      <c r="G622" s="1">
        <v>950550</v>
      </c>
    </row>
    <row r="623" spans="1:7" x14ac:dyDescent="0.25">
      <c r="A623" t="s">
        <v>28</v>
      </c>
      <c r="B623" s="19">
        <v>31</v>
      </c>
      <c r="C623" s="1">
        <v>454</v>
      </c>
      <c r="D623" s="1">
        <v>17.899999999999999</v>
      </c>
      <c r="E623" s="14">
        <f t="shared" si="26"/>
        <v>2.1220264317180617</v>
      </c>
      <c r="F623" s="14">
        <f t="shared" si="27"/>
        <v>25.363128491620113</v>
      </c>
      <c r="G623" s="1">
        <v>963400</v>
      </c>
    </row>
    <row r="624" spans="1:7" x14ac:dyDescent="0.25">
      <c r="A624" t="s">
        <v>60</v>
      </c>
      <c r="B624" s="19">
        <v>180</v>
      </c>
      <c r="C624" s="1">
        <v>1836.5</v>
      </c>
      <c r="D624" s="1">
        <v>52.5</v>
      </c>
      <c r="E624" s="14">
        <f t="shared" si="26"/>
        <v>2.0895099373808876</v>
      </c>
      <c r="F624" s="14">
        <f t="shared" si="27"/>
        <v>34.980952380952381</v>
      </c>
      <c r="G624" s="1">
        <v>3837385</v>
      </c>
    </row>
    <row r="625" spans="1:7" x14ac:dyDescent="0.25">
      <c r="A625" t="s">
        <v>111</v>
      </c>
      <c r="B625" s="19">
        <v>95</v>
      </c>
      <c r="C625" s="1">
        <v>1623.2</v>
      </c>
      <c r="D625" s="1">
        <v>46.52</v>
      </c>
      <c r="E625" s="14">
        <f t="shared" si="26"/>
        <v>2.919036471168063</v>
      </c>
      <c r="F625" s="14">
        <f t="shared" si="27"/>
        <v>34.892519346517624</v>
      </c>
      <c r="G625" s="1">
        <v>4738180</v>
      </c>
    </row>
    <row r="626" spans="1:7" x14ac:dyDescent="0.25">
      <c r="A626" t="s">
        <v>82</v>
      </c>
      <c r="B626" s="19">
        <v>1</v>
      </c>
      <c r="C626" s="1">
        <v>14.86</v>
      </c>
      <c r="D626" s="1">
        <v>1.56</v>
      </c>
      <c r="E626" s="14">
        <f t="shared" si="26"/>
        <v>5.636608344549126</v>
      </c>
      <c r="F626" s="14">
        <f t="shared" si="27"/>
        <v>9.5256410256410255</v>
      </c>
      <c r="G626" s="1">
        <v>83760</v>
      </c>
    </row>
    <row r="627" spans="1:7" x14ac:dyDescent="0.25">
      <c r="A627" t="s">
        <v>31</v>
      </c>
      <c r="B627" s="19">
        <v>10</v>
      </c>
      <c r="C627" s="1">
        <v>75.099999999999994</v>
      </c>
      <c r="D627" s="1">
        <v>3.7</v>
      </c>
      <c r="E627" s="14">
        <f t="shared" si="26"/>
        <v>6.0603195739014657</v>
      </c>
      <c r="F627" s="14">
        <f t="shared" si="27"/>
        <v>20.297297297297295</v>
      </c>
      <c r="G627" s="1">
        <v>455130</v>
      </c>
    </row>
    <row r="628" spans="1:7" x14ac:dyDescent="0.25">
      <c r="A628" s="4" t="s">
        <v>192</v>
      </c>
      <c r="B628" s="20">
        <f t="shared" ref="B628:D628" si="32">SUM(B616:B627)</f>
        <v>625</v>
      </c>
      <c r="C628" s="5">
        <f t="shared" si="32"/>
        <v>10210.050000000001</v>
      </c>
      <c r="D628" s="5">
        <f t="shared" si="32"/>
        <v>341.01</v>
      </c>
      <c r="E628" s="16">
        <f t="shared" si="26"/>
        <v>2.9256924207031303</v>
      </c>
      <c r="F628" s="16">
        <f t="shared" si="27"/>
        <v>29.940617577197152</v>
      </c>
      <c r="G628" s="5">
        <f>SUM(G616:G627)</f>
        <v>29871465.899999999</v>
      </c>
    </row>
    <row r="629" spans="1:7" x14ac:dyDescent="0.25">
      <c r="A629" s="8" t="s">
        <v>193</v>
      </c>
      <c r="B629" s="21">
        <f>SUM(B628,B614,B611,B606,B588,B583,B579,B564,B540,B533,B526,B513,B503,B500,B496,B491,B462)</f>
        <v>11710</v>
      </c>
      <c r="C629" s="9">
        <f>SUM(C628,C614,C611,C606,C588,C583,C579,C564,C540,C533,C526,C513,C503,C500,C496,C491,C462)</f>
        <v>291152.02</v>
      </c>
      <c r="D629" s="9">
        <f>SUM(D628,D614,D611,D606,D588,D583,D579,D564,D540,D533,D526,D513,D503,D500,D496,D491,D462)</f>
        <v>11017.459999999997</v>
      </c>
      <c r="E629" s="17">
        <f t="shared" si="26"/>
        <v>2.7329514966099149</v>
      </c>
      <c r="F629" s="17">
        <f t="shared" si="27"/>
        <v>26.426419519562593</v>
      </c>
      <c r="G629" s="9">
        <f>SUM(G628,G614,G611,G606,G588,G583,G579,G564,G540,G533,G526,G513,G503,G500,G496,G491,G462)</f>
        <v>795704348.79999995</v>
      </c>
    </row>
    <row r="630" spans="1:7" x14ac:dyDescent="0.25">
      <c r="A630" s="15" t="s">
        <v>194</v>
      </c>
      <c r="E630" s="14"/>
      <c r="F630" s="14"/>
    </row>
    <row r="631" spans="1:7" x14ac:dyDescent="0.25">
      <c r="A631" s="12" t="s">
        <v>195</v>
      </c>
      <c r="E631" s="14"/>
      <c r="F631" s="14"/>
    </row>
    <row r="632" spans="1:7" x14ac:dyDescent="0.25">
      <c r="A632" t="s">
        <v>100</v>
      </c>
      <c r="B632">
        <v>4</v>
      </c>
      <c r="C632" s="1">
        <v>46</v>
      </c>
      <c r="D632" s="1">
        <v>4</v>
      </c>
      <c r="E632" s="14">
        <f t="shared" si="26"/>
        <v>2</v>
      </c>
      <c r="F632" s="14">
        <f t="shared" si="27"/>
        <v>11.5</v>
      </c>
      <c r="G632" s="1">
        <v>92000</v>
      </c>
    </row>
    <row r="633" spans="1:7" x14ac:dyDescent="0.25">
      <c r="A633" t="s">
        <v>94</v>
      </c>
      <c r="B633">
        <v>19</v>
      </c>
      <c r="C633" s="1">
        <v>282</v>
      </c>
      <c r="D633" s="1">
        <v>20</v>
      </c>
      <c r="E633" s="14">
        <f t="shared" si="26"/>
        <v>1.7881205673758866</v>
      </c>
      <c r="F633" s="14">
        <f t="shared" si="27"/>
        <v>14.1</v>
      </c>
      <c r="G633" s="1">
        <v>504250</v>
      </c>
    </row>
    <row r="634" spans="1:7" x14ac:dyDescent="0.25">
      <c r="A634" t="s">
        <v>66</v>
      </c>
      <c r="B634">
        <v>19</v>
      </c>
      <c r="C634" s="1">
        <v>20.45</v>
      </c>
      <c r="D634" s="1">
        <v>2.19</v>
      </c>
      <c r="E634" s="14">
        <f t="shared" si="26"/>
        <v>2.4599266503667483</v>
      </c>
      <c r="F634" s="14">
        <f t="shared" si="27"/>
        <v>9.3378995433789953</v>
      </c>
      <c r="G634" s="1">
        <v>50305.5</v>
      </c>
    </row>
    <row r="635" spans="1:7" x14ac:dyDescent="0.25">
      <c r="A635" t="s">
        <v>40</v>
      </c>
      <c r="B635">
        <v>2</v>
      </c>
      <c r="C635" s="1">
        <v>320</v>
      </c>
      <c r="D635" s="1">
        <v>40</v>
      </c>
      <c r="E635" s="14">
        <f t="shared" si="26"/>
        <v>2</v>
      </c>
      <c r="F635" s="14">
        <f t="shared" si="27"/>
        <v>8</v>
      </c>
      <c r="G635" s="1">
        <v>640000</v>
      </c>
    </row>
    <row r="636" spans="1:7" x14ac:dyDescent="0.25">
      <c r="A636" t="s">
        <v>67</v>
      </c>
      <c r="B636">
        <v>32</v>
      </c>
      <c r="C636" s="1">
        <v>88.9</v>
      </c>
      <c r="D636" s="1">
        <v>7.7</v>
      </c>
      <c r="E636" s="14">
        <f t="shared" si="26"/>
        <v>2.9287289088863888</v>
      </c>
      <c r="F636" s="14">
        <f t="shared" si="27"/>
        <v>11.545454545454547</v>
      </c>
      <c r="G636" s="1">
        <v>260364</v>
      </c>
    </row>
    <row r="637" spans="1:7" x14ac:dyDescent="0.25">
      <c r="A637" t="s">
        <v>41</v>
      </c>
      <c r="B637">
        <v>32</v>
      </c>
      <c r="C637" s="1">
        <v>178.5</v>
      </c>
      <c r="D637" s="1">
        <v>27.4</v>
      </c>
      <c r="E637" s="14">
        <f t="shared" si="26"/>
        <v>0.82885154061624655</v>
      </c>
      <c r="F637" s="14">
        <f t="shared" si="27"/>
        <v>6.514598540145986</v>
      </c>
      <c r="G637" s="1">
        <v>147950</v>
      </c>
    </row>
    <row r="638" spans="1:7" x14ac:dyDescent="0.25">
      <c r="A638" t="s">
        <v>42</v>
      </c>
      <c r="B638">
        <v>23</v>
      </c>
      <c r="C638" s="1">
        <v>510</v>
      </c>
      <c r="D638" s="1">
        <v>50</v>
      </c>
      <c r="E638" s="14">
        <f t="shared" si="26"/>
        <v>1.0352941176470587</v>
      </c>
      <c r="F638" s="14">
        <f t="shared" si="27"/>
        <v>10.199999999999999</v>
      </c>
      <c r="G638" s="1">
        <v>528000</v>
      </c>
    </row>
    <row r="639" spans="1:7" x14ac:dyDescent="0.25">
      <c r="A639" t="s">
        <v>147</v>
      </c>
      <c r="B639">
        <v>2</v>
      </c>
      <c r="C639" s="1">
        <v>19.5</v>
      </c>
      <c r="D639" s="1">
        <v>1.5</v>
      </c>
      <c r="E639" s="14">
        <f t="shared" si="26"/>
        <v>2.1512820512820512</v>
      </c>
      <c r="F639" s="14">
        <f t="shared" si="27"/>
        <v>13</v>
      </c>
      <c r="G639" s="1">
        <v>41950</v>
      </c>
    </row>
    <row r="640" spans="1:7" x14ac:dyDescent="0.25">
      <c r="A640" t="s">
        <v>95</v>
      </c>
      <c r="B640">
        <v>5</v>
      </c>
      <c r="C640" s="1">
        <v>52</v>
      </c>
      <c r="D640" s="1">
        <v>5</v>
      </c>
      <c r="E640" s="14">
        <f t="shared" si="26"/>
        <v>2.5961538461538463</v>
      </c>
      <c r="F640" s="14">
        <f t="shared" si="27"/>
        <v>10.4</v>
      </c>
      <c r="G640" s="1">
        <v>135000</v>
      </c>
    </row>
    <row r="641" spans="1:7" x14ac:dyDescent="0.25">
      <c r="A641" t="s">
        <v>85</v>
      </c>
      <c r="B641">
        <v>3</v>
      </c>
      <c r="C641" s="1">
        <v>138.56</v>
      </c>
      <c r="D641" s="1">
        <v>12</v>
      </c>
      <c r="E641" s="14">
        <f t="shared" si="26"/>
        <v>1.2113452655889145</v>
      </c>
      <c r="F641" s="14">
        <f t="shared" si="27"/>
        <v>11.546666666666667</v>
      </c>
      <c r="G641" s="1">
        <v>167844</v>
      </c>
    </row>
    <row r="642" spans="1:7" x14ac:dyDescent="0.25">
      <c r="A642" t="s">
        <v>68</v>
      </c>
      <c r="B642">
        <v>2</v>
      </c>
      <c r="C642" s="1">
        <v>20</v>
      </c>
      <c r="D642" s="1">
        <v>1.42</v>
      </c>
      <c r="E642" s="14">
        <f t="shared" si="26"/>
        <v>1.4</v>
      </c>
      <c r="F642" s="14">
        <f t="shared" si="27"/>
        <v>14.084507042253522</v>
      </c>
      <c r="G642" s="1">
        <v>28000</v>
      </c>
    </row>
    <row r="643" spans="1:7" x14ac:dyDescent="0.25">
      <c r="A643" t="s">
        <v>4</v>
      </c>
      <c r="B643">
        <v>39</v>
      </c>
      <c r="C643" s="1">
        <v>816</v>
      </c>
      <c r="D643" s="1">
        <v>49</v>
      </c>
      <c r="E643" s="14">
        <f t="shared" si="26"/>
        <v>3.8125</v>
      </c>
      <c r="F643" s="14">
        <f t="shared" si="27"/>
        <v>16.653061224489797</v>
      </c>
      <c r="G643" s="1">
        <v>3111000</v>
      </c>
    </row>
    <row r="644" spans="1:7" x14ac:dyDescent="0.25">
      <c r="A644" t="s">
        <v>44</v>
      </c>
      <c r="B644">
        <v>8</v>
      </c>
      <c r="C644" s="1">
        <v>307</v>
      </c>
      <c r="D644" s="1">
        <v>17.5</v>
      </c>
      <c r="E644" s="14">
        <f t="shared" si="26"/>
        <v>3.0394136807817591</v>
      </c>
      <c r="F644" s="14">
        <f t="shared" si="27"/>
        <v>17.542857142857144</v>
      </c>
      <c r="G644" s="1">
        <v>933100</v>
      </c>
    </row>
    <row r="645" spans="1:7" x14ac:dyDescent="0.25">
      <c r="A645" t="s">
        <v>69</v>
      </c>
      <c r="B645">
        <v>30</v>
      </c>
      <c r="C645" s="1">
        <v>189.6</v>
      </c>
      <c r="D645" s="1">
        <v>13</v>
      </c>
      <c r="E645" s="14">
        <f t="shared" si="26"/>
        <v>2.0470464135021098</v>
      </c>
      <c r="F645" s="14">
        <f t="shared" si="27"/>
        <v>14.584615384615384</v>
      </c>
      <c r="G645" s="1">
        <v>388120</v>
      </c>
    </row>
    <row r="646" spans="1:7" x14ac:dyDescent="0.25">
      <c r="A646" t="s">
        <v>6</v>
      </c>
      <c r="B646">
        <v>27</v>
      </c>
      <c r="C646" s="1">
        <v>52.6</v>
      </c>
      <c r="D646" s="1">
        <v>7.47</v>
      </c>
      <c r="E646" s="14">
        <f t="shared" si="26"/>
        <v>3.1434410646387834</v>
      </c>
      <c r="F646" s="14">
        <f t="shared" si="27"/>
        <v>7.0414993306559577</v>
      </c>
      <c r="G646" s="1">
        <v>165345</v>
      </c>
    </row>
    <row r="647" spans="1:7" x14ac:dyDescent="0.25">
      <c r="A647" t="s">
        <v>70</v>
      </c>
      <c r="B647">
        <v>5</v>
      </c>
      <c r="C647" s="1">
        <v>1.8</v>
      </c>
      <c r="D647" s="1">
        <v>0.2</v>
      </c>
      <c r="E647" s="14">
        <f t="shared" si="26"/>
        <v>2.2166666666666663</v>
      </c>
      <c r="F647" s="14">
        <f t="shared" si="27"/>
        <v>9</v>
      </c>
      <c r="G647" s="1">
        <v>3990</v>
      </c>
    </row>
    <row r="648" spans="1:7" x14ac:dyDescent="0.25">
      <c r="A648" t="s">
        <v>7</v>
      </c>
      <c r="B648">
        <v>35</v>
      </c>
      <c r="C648" s="1">
        <v>29.84</v>
      </c>
      <c r="D648" s="1">
        <v>24.2</v>
      </c>
      <c r="E648" s="14">
        <f t="shared" si="26"/>
        <v>3.6012064343163539</v>
      </c>
      <c r="F648" s="14">
        <f t="shared" si="27"/>
        <v>1.2330578512396695</v>
      </c>
      <c r="G648" s="1">
        <v>107460</v>
      </c>
    </row>
    <row r="649" spans="1:7" x14ac:dyDescent="0.25">
      <c r="A649" t="s">
        <v>10</v>
      </c>
      <c r="B649">
        <v>31</v>
      </c>
      <c r="C649" s="1">
        <v>180</v>
      </c>
      <c r="D649" s="1">
        <v>12.1</v>
      </c>
      <c r="E649" s="14">
        <f t="shared" ref="E649:E712" si="33">(G649/C649)/1000</f>
        <v>2.4116666666666666</v>
      </c>
      <c r="F649" s="14">
        <f t="shared" ref="F649:F712" si="34">C649/D649</f>
        <v>14.87603305785124</v>
      </c>
      <c r="G649" s="1">
        <v>434100</v>
      </c>
    </row>
    <row r="650" spans="1:7" x14ac:dyDescent="0.25">
      <c r="A650" t="s">
        <v>71</v>
      </c>
      <c r="B650">
        <v>15</v>
      </c>
      <c r="C650" s="1">
        <v>425.5</v>
      </c>
      <c r="D650" s="1">
        <v>37</v>
      </c>
      <c r="E650" s="14">
        <f t="shared" si="33"/>
        <v>2.3136310223266747</v>
      </c>
      <c r="F650" s="14">
        <f t="shared" si="34"/>
        <v>11.5</v>
      </c>
      <c r="G650" s="1">
        <v>984450</v>
      </c>
    </row>
    <row r="651" spans="1:7" x14ac:dyDescent="0.25">
      <c r="A651" t="s">
        <v>15</v>
      </c>
      <c r="B651">
        <v>3</v>
      </c>
      <c r="C651" s="1">
        <v>127.06</v>
      </c>
      <c r="D651" s="1">
        <v>9.4</v>
      </c>
      <c r="E651" s="14">
        <f t="shared" si="33"/>
        <v>3.6703762002203684</v>
      </c>
      <c r="F651" s="14">
        <f t="shared" si="34"/>
        <v>13.517021276595745</v>
      </c>
      <c r="G651" s="1">
        <v>466358</v>
      </c>
    </row>
    <row r="652" spans="1:7" x14ac:dyDescent="0.25">
      <c r="A652" t="s">
        <v>16</v>
      </c>
      <c r="B652">
        <v>8</v>
      </c>
      <c r="C652" s="1">
        <v>67.349999999999994</v>
      </c>
      <c r="D652" s="1">
        <v>4.8499999999999996</v>
      </c>
      <c r="E652" s="14">
        <f t="shared" si="33"/>
        <v>3.4664439495174464</v>
      </c>
      <c r="F652" s="14">
        <f t="shared" si="34"/>
        <v>13.88659793814433</v>
      </c>
      <c r="G652" s="1">
        <v>233465</v>
      </c>
    </row>
    <row r="653" spans="1:7" x14ac:dyDescent="0.25">
      <c r="A653" t="s">
        <v>74</v>
      </c>
      <c r="B653">
        <v>17</v>
      </c>
      <c r="C653" s="1">
        <v>334.45</v>
      </c>
      <c r="D653" s="1">
        <v>20.79</v>
      </c>
      <c r="E653" s="14">
        <f t="shared" si="33"/>
        <v>2.4797907011511438</v>
      </c>
      <c r="F653" s="14">
        <f t="shared" si="34"/>
        <v>16.087061087061088</v>
      </c>
      <c r="G653" s="1">
        <v>829366</v>
      </c>
    </row>
    <row r="654" spans="1:7" x14ac:dyDescent="0.25">
      <c r="A654" t="s">
        <v>18</v>
      </c>
      <c r="B654">
        <v>10</v>
      </c>
      <c r="C654" s="1">
        <v>254.89</v>
      </c>
      <c r="D654" s="1">
        <v>12.22</v>
      </c>
      <c r="E654" s="14">
        <f t="shared" si="33"/>
        <v>2.2426352544234769</v>
      </c>
      <c r="F654" s="14">
        <f t="shared" si="34"/>
        <v>20.858428805237313</v>
      </c>
      <c r="G654" s="1">
        <v>571625.30000000005</v>
      </c>
    </row>
    <row r="655" spans="1:7" x14ac:dyDescent="0.25">
      <c r="A655" t="s">
        <v>19</v>
      </c>
      <c r="B655">
        <v>14</v>
      </c>
      <c r="C655" s="1">
        <v>300</v>
      </c>
      <c r="D655" s="1">
        <v>18</v>
      </c>
      <c r="E655" s="14">
        <f t="shared" si="33"/>
        <v>2.12</v>
      </c>
      <c r="F655" s="14">
        <f t="shared" si="34"/>
        <v>16.666666666666668</v>
      </c>
      <c r="G655" s="1">
        <v>636000</v>
      </c>
    </row>
    <row r="656" spans="1:7" x14ac:dyDescent="0.25">
      <c r="A656" t="s">
        <v>52</v>
      </c>
      <c r="B656">
        <v>5</v>
      </c>
      <c r="C656" s="1">
        <v>13.8</v>
      </c>
      <c r="D656" s="1">
        <v>1.03</v>
      </c>
      <c r="E656" s="14">
        <f t="shared" si="33"/>
        <v>2.6884057971014492</v>
      </c>
      <c r="F656" s="14">
        <f t="shared" si="34"/>
        <v>13.398058252427186</v>
      </c>
      <c r="G656" s="1">
        <v>37100</v>
      </c>
    </row>
    <row r="657" spans="1:7" x14ac:dyDescent="0.25">
      <c r="A657" t="s">
        <v>53</v>
      </c>
      <c r="B657">
        <v>14</v>
      </c>
      <c r="C657" s="1">
        <v>21.4</v>
      </c>
      <c r="D657" s="1">
        <v>2</v>
      </c>
      <c r="E657" s="14">
        <f t="shared" si="33"/>
        <v>3.1658878504672896</v>
      </c>
      <c r="F657" s="14">
        <f t="shared" si="34"/>
        <v>10.7</v>
      </c>
      <c r="G657" s="1">
        <v>67750</v>
      </c>
    </row>
    <row r="658" spans="1:7" x14ac:dyDescent="0.25">
      <c r="A658" t="s">
        <v>22</v>
      </c>
      <c r="B658">
        <v>23</v>
      </c>
      <c r="C658" s="1">
        <v>203</v>
      </c>
      <c r="D658" s="1">
        <v>21</v>
      </c>
      <c r="E658" s="14">
        <f t="shared" si="33"/>
        <v>2.3827586206896552</v>
      </c>
      <c r="F658" s="14">
        <f t="shared" si="34"/>
        <v>9.6666666666666661</v>
      </c>
      <c r="G658" s="1">
        <v>483700</v>
      </c>
    </row>
    <row r="659" spans="1:7" x14ac:dyDescent="0.25">
      <c r="A659" t="s">
        <v>55</v>
      </c>
      <c r="B659">
        <v>3</v>
      </c>
      <c r="C659" s="1">
        <v>84.05</v>
      </c>
      <c r="D659" s="1">
        <v>3.8</v>
      </c>
      <c r="E659" s="14">
        <f t="shared" si="33"/>
        <v>2.9939321832242713</v>
      </c>
      <c r="F659" s="14">
        <f t="shared" si="34"/>
        <v>22.118421052631579</v>
      </c>
      <c r="G659" s="1">
        <v>251640</v>
      </c>
    </row>
    <row r="660" spans="1:7" x14ac:dyDescent="0.25">
      <c r="A660" t="s">
        <v>23</v>
      </c>
      <c r="B660">
        <v>2</v>
      </c>
      <c r="C660" s="1">
        <v>48</v>
      </c>
      <c r="D660" s="1">
        <v>3.5</v>
      </c>
      <c r="E660" s="14">
        <f t="shared" si="33"/>
        <v>2.85</v>
      </c>
      <c r="F660" s="14">
        <f t="shared" si="34"/>
        <v>13.714285714285714</v>
      </c>
      <c r="G660" s="1">
        <v>136800</v>
      </c>
    </row>
    <row r="661" spans="1:7" x14ac:dyDescent="0.25">
      <c r="A661" t="s">
        <v>25</v>
      </c>
      <c r="B661">
        <v>25</v>
      </c>
      <c r="C661" s="1">
        <v>153.6</v>
      </c>
      <c r="D661" s="1">
        <v>12.8</v>
      </c>
      <c r="E661" s="14">
        <f t="shared" si="33"/>
        <v>2.69921875</v>
      </c>
      <c r="F661" s="14">
        <f t="shared" si="34"/>
        <v>11.999999999999998</v>
      </c>
      <c r="G661" s="1">
        <v>414600</v>
      </c>
    </row>
    <row r="662" spans="1:7" x14ac:dyDescent="0.25">
      <c r="A662" t="s">
        <v>97</v>
      </c>
      <c r="B662">
        <v>11</v>
      </c>
      <c r="C662" s="1">
        <v>2540</v>
      </c>
      <c r="D662" s="1">
        <v>155</v>
      </c>
      <c r="E662" s="14">
        <f t="shared" si="33"/>
        <v>0.90078740157480319</v>
      </c>
      <c r="F662" s="14">
        <f t="shared" si="34"/>
        <v>16.387096774193548</v>
      </c>
      <c r="G662" s="1">
        <v>2288000</v>
      </c>
    </row>
    <row r="663" spans="1:7" x14ac:dyDescent="0.25">
      <c r="A663" t="s">
        <v>91</v>
      </c>
      <c r="B663">
        <v>35</v>
      </c>
      <c r="C663" s="1">
        <v>133.5</v>
      </c>
      <c r="D663" s="1">
        <v>13.3</v>
      </c>
      <c r="E663" s="14">
        <f t="shared" si="33"/>
        <v>2.5711610486891385</v>
      </c>
      <c r="F663" s="14">
        <f t="shared" si="34"/>
        <v>10.037593984962406</v>
      </c>
      <c r="G663" s="1">
        <v>343250</v>
      </c>
    </row>
    <row r="664" spans="1:7" x14ac:dyDescent="0.25">
      <c r="A664" t="s">
        <v>86</v>
      </c>
      <c r="B664">
        <v>22</v>
      </c>
      <c r="C664" s="1">
        <v>375</v>
      </c>
      <c r="D664" s="1">
        <v>25</v>
      </c>
      <c r="E664" s="14">
        <f t="shared" si="33"/>
        <v>2.1</v>
      </c>
      <c r="F664" s="14">
        <f t="shared" si="34"/>
        <v>15</v>
      </c>
      <c r="G664" s="1">
        <v>787500</v>
      </c>
    </row>
    <row r="665" spans="1:7" x14ac:dyDescent="0.25">
      <c r="A665" t="s">
        <v>76</v>
      </c>
      <c r="B665">
        <v>10</v>
      </c>
      <c r="C665" s="1">
        <v>6.7</v>
      </c>
      <c r="D665" s="1">
        <v>1.1000000000000001</v>
      </c>
      <c r="E665" s="14">
        <f t="shared" si="33"/>
        <v>1.982089552238806</v>
      </c>
      <c r="F665" s="14">
        <f t="shared" si="34"/>
        <v>6.0909090909090908</v>
      </c>
      <c r="G665" s="1">
        <v>13280</v>
      </c>
    </row>
    <row r="666" spans="1:7" x14ac:dyDescent="0.25">
      <c r="A666" t="s">
        <v>108</v>
      </c>
      <c r="B666">
        <v>19</v>
      </c>
      <c r="C666" s="1">
        <v>315</v>
      </c>
      <c r="D666" s="1">
        <v>17.5</v>
      </c>
      <c r="E666" s="14">
        <f t="shared" si="33"/>
        <v>1.9811428571428571</v>
      </c>
      <c r="F666" s="14">
        <f t="shared" si="34"/>
        <v>18</v>
      </c>
      <c r="G666" s="1">
        <v>624060</v>
      </c>
    </row>
    <row r="667" spans="1:7" x14ac:dyDescent="0.25">
      <c r="A667" t="s">
        <v>59</v>
      </c>
      <c r="B667">
        <v>12</v>
      </c>
      <c r="C667" s="1">
        <v>220</v>
      </c>
      <c r="D667" s="1">
        <v>22</v>
      </c>
      <c r="E667" s="14">
        <f t="shared" si="33"/>
        <v>3.2545454545454544</v>
      </c>
      <c r="F667" s="14">
        <f t="shared" si="34"/>
        <v>10</v>
      </c>
      <c r="G667" s="1">
        <v>716000</v>
      </c>
    </row>
    <row r="668" spans="1:7" x14ac:dyDescent="0.25">
      <c r="A668" t="s">
        <v>60</v>
      </c>
      <c r="B668">
        <v>45</v>
      </c>
      <c r="C668" s="1">
        <v>570</v>
      </c>
      <c r="D668" s="1">
        <v>52</v>
      </c>
      <c r="E668" s="14">
        <f t="shared" si="33"/>
        <v>2.6145087719298243</v>
      </c>
      <c r="F668" s="14">
        <f t="shared" si="34"/>
        <v>10.961538461538462</v>
      </c>
      <c r="G668" s="1">
        <v>1490270</v>
      </c>
    </row>
    <row r="669" spans="1:7" x14ac:dyDescent="0.25">
      <c r="A669" t="s">
        <v>29</v>
      </c>
      <c r="B669">
        <v>27</v>
      </c>
      <c r="C669" s="1">
        <v>12.1</v>
      </c>
      <c r="D669" s="1">
        <v>7</v>
      </c>
      <c r="E669" s="14">
        <f t="shared" si="33"/>
        <v>2.0165289256198347</v>
      </c>
      <c r="F669" s="14">
        <f t="shared" si="34"/>
        <v>1.7285714285714284</v>
      </c>
      <c r="G669" s="1">
        <v>24400</v>
      </c>
    </row>
    <row r="670" spans="1:7" x14ac:dyDescent="0.25">
      <c r="A670" t="s">
        <v>63</v>
      </c>
      <c r="B670">
        <v>3</v>
      </c>
      <c r="C670" s="1">
        <v>43</v>
      </c>
      <c r="D670" s="1">
        <v>5.7</v>
      </c>
      <c r="E670" s="14">
        <f t="shared" si="33"/>
        <v>1.8</v>
      </c>
      <c r="F670" s="14">
        <f t="shared" si="34"/>
        <v>7.5438596491228065</v>
      </c>
      <c r="G670" s="1">
        <v>77400</v>
      </c>
    </row>
    <row r="671" spans="1:7" x14ac:dyDescent="0.25">
      <c r="A671" s="4" t="s">
        <v>196</v>
      </c>
      <c r="B671" s="4">
        <f t="shared" ref="B671:D671" si="35">SUM(B632:B670)</f>
        <v>641</v>
      </c>
      <c r="C671" s="5">
        <f t="shared" si="35"/>
        <v>9501.1500000000015</v>
      </c>
      <c r="D671" s="5">
        <f t="shared" si="35"/>
        <v>739.67000000000007</v>
      </c>
      <c r="E671" s="16">
        <f t="shared" si="33"/>
        <v>2.0224702062381921</v>
      </c>
      <c r="F671" s="16">
        <f t="shared" si="34"/>
        <v>12.845120121135102</v>
      </c>
      <c r="G671" s="5">
        <f>SUM(G632:G670)</f>
        <v>19215792.800000001</v>
      </c>
    </row>
    <row r="672" spans="1:7" x14ac:dyDescent="0.25">
      <c r="A672" s="12" t="s">
        <v>197</v>
      </c>
      <c r="E672" s="14"/>
      <c r="F672" s="14"/>
    </row>
    <row r="673" spans="1:7" x14ac:dyDescent="0.25">
      <c r="A673" t="s">
        <v>158</v>
      </c>
      <c r="B673" s="19">
        <v>6</v>
      </c>
      <c r="C673" s="1">
        <v>118</v>
      </c>
      <c r="D673" s="1">
        <v>12.73</v>
      </c>
      <c r="E673" s="14">
        <f t="shared" si="33"/>
        <v>3.2600483050847462</v>
      </c>
      <c r="F673" s="14">
        <f t="shared" si="34"/>
        <v>9.2694422623723476</v>
      </c>
      <c r="G673" s="1">
        <v>384685.7</v>
      </c>
    </row>
    <row r="674" spans="1:7" x14ac:dyDescent="0.25">
      <c r="A674" t="s">
        <v>39</v>
      </c>
      <c r="B674" s="19">
        <v>215</v>
      </c>
      <c r="C674" s="1">
        <v>1280</v>
      </c>
      <c r="D674" s="1">
        <v>80</v>
      </c>
      <c r="E674" s="14">
        <f t="shared" si="33"/>
        <v>2.7346249999999999</v>
      </c>
      <c r="F674" s="14">
        <f t="shared" si="34"/>
        <v>16</v>
      </c>
      <c r="G674" s="1">
        <v>3500320</v>
      </c>
    </row>
    <row r="675" spans="1:7" x14ac:dyDescent="0.25">
      <c r="A675" t="s">
        <v>41</v>
      </c>
      <c r="B675" s="19">
        <v>26</v>
      </c>
      <c r="C675" s="1">
        <v>212.5</v>
      </c>
      <c r="D675" s="1">
        <v>25.1</v>
      </c>
      <c r="E675" s="14">
        <f t="shared" si="33"/>
        <v>1.2442352941176471</v>
      </c>
      <c r="F675" s="14">
        <f t="shared" si="34"/>
        <v>8.4661354581673294</v>
      </c>
      <c r="G675" s="1">
        <v>264400</v>
      </c>
    </row>
    <row r="676" spans="1:7" x14ac:dyDescent="0.25">
      <c r="A676" t="s">
        <v>68</v>
      </c>
      <c r="B676" s="19">
        <v>9</v>
      </c>
      <c r="C676" s="1">
        <v>246.6</v>
      </c>
      <c r="D676" s="1">
        <v>13.96</v>
      </c>
      <c r="E676" s="14">
        <f t="shared" si="33"/>
        <v>1.4360340632603406</v>
      </c>
      <c r="F676" s="14">
        <f t="shared" si="34"/>
        <v>17.664756446991401</v>
      </c>
      <c r="G676" s="1">
        <v>354126</v>
      </c>
    </row>
    <row r="677" spans="1:7" x14ac:dyDescent="0.25">
      <c r="A677" t="s">
        <v>44</v>
      </c>
      <c r="B677" s="19">
        <v>4</v>
      </c>
      <c r="C677" s="1">
        <v>90</v>
      </c>
      <c r="D677" s="1">
        <v>5</v>
      </c>
      <c r="E677" s="14">
        <f t="shared" si="33"/>
        <v>2.2000000000000002</v>
      </c>
      <c r="F677" s="14">
        <f t="shared" si="34"/>
        <v>18</v>
      </c>
      <c r="G677" s="1">
        <v>198000</v>
      </c>
    </row>
    <row r="678" spans="1:7" x14ac:dyDescent="0.25">
      <c r="A678" t="s">
        <v>69</v>
      </c>
      <c r="B678" s="19">
        <v>62</v>
      </c>
      <c r="C678" s="1">
        <v>752.3</v>
      </c>
      <c r="D678" s="1">
        <v>32.799999999999997</v>
      </c>
      <c r="E678" s="14">
        <f t="shared" si="33"/>
        <v>2.1264123355044529</v>
      </c>
      <c r="F678" s="14">
        <f t="shared" si="34"/>
        <v>22.935975609756099</v>
      </c>
      <c r="G678" s="1">
        <v>1599700</v>
      </c>
    </row>
    <row r="679" spans="1:7" x14ac:dyDescent="0.25">
      <c r="A679" t="s">
        <v>45</v>
      </c>
      <c r="B679" s="19">
        <v>2</v>
      </c>
      <c r="C679" s="1">
        <v>100.7</v>
      </c>
      <c r="D679" s="1">
        <v>8.85</v>
      </c>
      <c r="E679" s="14">
        <f t="shared" si="33"/>
        <v>2.738778550148957</v>
      </c>
      <c r="F679" s="14">
        <f t="shared" si="34"/>
        <v>11.378531073446329</v>
      </c>
      <c r="G679" s="1">
        <v>275795</v>
      </c>
    </row>
    <row r="680" spans="1:7" x14ac:dyDescent="0.25">
      <c r="A680" t="s">
        <v>10</v>
      </c>
      <c r="B680" s="19">
        <v>23</v>
      </c>
      <c r="C680" s="1">
        <v>117</v>
      </c>
      <c r="D680" s="1">
        <v>9.6</v>
      </c>
      <c r="E680" s="14">
        <f t="shared" si="33"/>
        <v>2.5820512820512822</v>
      </c>
      <c r="F680" s="14">
        <f t="shared" si="34"/>
        <v>12.1875</v>
      </c>
      <c r="G680" s="1">
        <v>302100</v>
      </c>
    </row>
    <row r="681" spans="1:7" x14ac:dyDescent="0.25">
      <c r="A681" t="s">
        <v>71</v>
      </c>
      <c r="B681" s="19">
        <v>7</v>
      </c>
      <c r="C681" s="1">
        <v>24.6</v>
      </c>
      <c r="D681" s="1">
        <v>3</v>
      </c>
      <c r="E681" s="14">
        <f t="shared" si="33"/>
        <v>2.2345528455284551</v>
      </c>
      <c r="F681" s="14">
        <f t="shared" si="34"/>
        <v>8.2000000000000011</v>
      </c>
      <c r="G681" s="1">
        <v>54970</v>
      </c>
    </row>
    <row r="682" spans="1:7" x14ac:dyDescent="0.25">
      <c r="A682" t="s">
        <v>35</v>
      </c>
      <c r="B682" s="19">
        <v>2</v>
      </c>
      <c r="C682" s="1">
        <v>4</v>
      </c>
      <c r="D682" s="1">
        <v>0.4</v>
      </c>
      <c r="E682" s="14">
        <f t="shared" si="33"/>
        <v>1</v>
      </c>
      <c r="F682" s="14">
        <f t="shared" si="34"/>
        <v>10</v>
      </c>
      <c r="G682" s="1">
        <v>4000</v>
      </c>
    </row>
    <row r="683" spans="1:7" x14ac:dyDescent="0.25">
      <c r="A683" t="s">
        <v>11</v>
      </c>
      <c r="B683" s="19">
        <v>17</v>
      </c>
      <c r="C683" s="1">
        <v>83.25</v>
      </c>
      <c r="D683" s="1">
        <v>9.25</v>
      </c>
      <c r="E683" s="14">
        <f t="shared" si="33"/>
        <v>3.2351351351351352</v>
      </c>
      <c r="F683" s="14">
        <f t="shared" si="34"/>
        <v>9</v>
      </c>
      <c r="G683" s="1">
        <v>269325</v>
      </c>
    </row>
    <row r="684" spans="1:7" x14ac:dyDescent="0.25">
      <c r="A684" t="s">
        <v>73</v>
      </c>
      <c r="B684" s="19">
        <v>2</v>
      </c>
      <c r="C684" s="1">
        <v>2</v>
      </c>
      <c r="D684" s="1">
        <v>0.3</v>
      </c>
      <c r="E684" s="14">
        <f t="shared" si="33"/>
        <v>4</v>
      </c>
      <c r="F684" s="14">
        <f t="shared" si="34"/>
        <v>6.666666666666667</v>
      </c>
      <c r="G684" s="1">
        <v>8000</v>
      </c>
    </row>
    <row r="685" spans="1:7" x14ac:dyDescent="0.25">
      <c r="A685" t="s">
        <v>49</v>
      </c>
      <c r="B685" s="19">
        <v>141</v>
      </c>
      <c r="C685" s="1">
        <v>1634</v>
      </c>
      <c r="D685" s="1">
        <v>115.2</v>
      </c>
      <c r="E685" s="14">
        <f t="shared" si="33"/>
        <v>1.8192778457772338</v>
      </c>
      <c r="F685" s="14">
        <f t="shared" si="34"/>
        <v>14.184027777777777</v>
      </c>
      <c r="G685" s="1">
        <v>2972700</v>
      </c>
    </row>
    <row r="686" spans="1:7" x14ac:dyDescent="0.25">
      <c r="A686" t="s">
        <v>18</v>
      </c>
      <c r="B686" s="19">
        <v>5</v>
      </c>
      <c r="C686" s="1">
        <v>52.87</v>
      </c>
      <c r="D686" s="1">
        <v>4.0999999999999996</v>
      </c>
      <c r="E686" s="14">
        <f t="shared" si="33"/>
        <v>2.2856175524872326</v>
      </c>
      <c r="F686" s="14">
        <f t="shared" si="34"/>
        <v>12.895121951219513</v>
      </c>
      <c r="G686" s="1">
        <v>120840.6</v>
      </c>
    </row>
    <row r="687" spans="1:7" x14ac:dyDescent="0.25">
      <c r="A687" t="s">
        <v>19</v>
      </c>
      <c r="B687" s="19">
        <v>26</v>
      </c>
      <c r="C687" s="1">
        <v>392</v>
      </c>
      <c r="D687" s="1">
        <v>23.7</v>
      </c>
      <c r="E687" s="14">
        <f t="shared" si="33"/>
        <v>2.3265306122448979</v>
      </c>
      <c r="F687" s="14">
        <f t="shared" si="34"/>
        <v>16.540084388185655</v>
      </c>
      <c r="G687" s="1">
        <v>912000</v>
      </c>
    </row>
    <row r="688" spans="1:7" x14ac:dyDescent="0.25">
      <c r="A688" t="s">
        <v>51</v>
      </c>
      <c r="B688" s="19">
        <v>4</v>
      </c>
      <c r="C688" s="1">
        <v>8.18</v>
      </c>
      <c r="D688" s="1">
        <v>0.68</v>
      </c>
      <c r="E688" s="14">
        <f t="shared" si="33"/>
        <v>2.7701711491442542</v>
      </c>
      <c r="F688" s="14">
        <f t="shared" si="34"/>
        <v>12.02941176470588</v>
      </c>
      <c r="G688" s="1">
        <v>22660</v>
      </c>
    </row>
    <row r="689" spans="1:7" x14ac:dyDescent="0.25">
      <c r="A689" t="s">
        <v>53</v>
      </c>
      <c r="B689" s="19">
        <v>21</v>
      </c>
      <c r="C689" s="1">
        <v>37.15</v>
      </c>
      <c r="D689" s="1">
        <v>2.5</v>
      </c>
      <c r="E689" s="14">
        <f t="shared" si="33"/>
        <v>3.0865679676985196</v>
      </c>
      <c r="F689" s="14">
        <f t="shared" si="34"/>
        <v>14.86</v>
      </c>
      <c r="G689" s="1">
        <v>114666</v>
      </c>
    </row>
    <row r="690" spans="1:7" x14ac:dyDescent="0.25">
      <c r="A690" t="s">
        <v>20</v>
      </c>
      <c r="B690" s="19">
        <v>2</v>
      </c>
      <c r="C690" s="1">
        <v>18</v>
      </c>
      <c r="D690" s="1">
        <v>1.4</v>
      </c>
      <c r="E690" s="14">
        <f t="shared" si="33"/>
        <v>3.0847222222222221</v>
      </c>
      <c r="F690" s="14">
        <f t="shared" si="34"/>
        <v>12.857142857142858</v>
      </c>
      <c r="G690" s="1">
        <v>55525</v>
      </c>
    </row>
    <row r="691" spans="1:7" x14ac:dyDescent="0.25">
      <c r="A691" t="s">
        <v>21</v>
      </c>
      <c r="B691" s="19">
        <v>2</v>
      </c>
      <c r="C691" s="1">
        <v>15</v>
      </c>
      <c r="D691" s="1">
        <v>2.5</v>
      </c>
      <c r="E691" s="14">
        <f t="shared" si="33"/>
        <v>3.0006666666666666</v>
      </c>
      <c r="F691" s="14">
        <f t="shared" si="34"/>
        <v>6</v>
      </c>
      <c r="G691" s="1">
        <v>45010</v>
      </c>
    </row>
    <row r="692" spans="1:7" x14ac:dyDescent="0.25">
      <c r="A692" t="s">
        <v>161</v>
      </c>
      <c r="B692" s="19">
        <v>1</v>
      </c>
      <c r="C692" s="1">
        <v>8.65</v>
      </c>
      <c r="D692" s="1">
        <v>0.95</v>
      </c>
      <c r="E692" s="14">
        <f t="shared" si="33"/>
        <v>2.3236994219653178</v>
      </c>
      <c r="F692" s="14">
        <f t="shared" si="34"/>
        <v>9.1052631578947381</v>
      </c>
      <c r="G692" s="1">
        <v>20100</v>
      </c>
    </row>
    <row r="693" spans="1:7" x14ac:dyDescent="0.25">
      <c r="A693" t="s">
        <v>55</v>
      </c>
      <c r="B693" s="19">
        <v>4</v>
      </c>
      <c r="C693" s="1">
        <v>96.2</v>
      </c>
      <c r="D693" s="1">
        <v>7</v>
      </c>
      <c r="E693" s="14">
        <f t="shared" si="33"/>
        <v>2.9471413721413717</v>
      </c>
      <c r="F693" s="14">
        <f t="shared" si="34"/>
        <v>13.742857142857144</v>
      </c>
      <c r="G693" s="1">
        <v>283515</v>
      </c>
    </row>
    <row r="694" spans="1:7" x14ac:dyDescent="0.25">
      <c r="A694" t="s">
        <v>56</v>
      </c>
      <c r="B694" s="19">
        <v>25</v>
      </c>
      <c r="C694" s="1">
        <v>531</v>
      </c>
      <c r="D694" s="1">
        <v>42.2</v>
      </c>
      <c r="E694" s="14">
        <f t="shared" si="33"/>
        <v>1.6866478342749529</v>
      </c>
      <c r="F694" s="14">
        <f t="shared" si="34"/>
        <v>12.582938388625591</v>
      </c>
      <c r="G694" s="1">
        <v>895610</v>
      </c>
    </row>
    <row r="695" spans="1:7" x14ac:dyDescent="0.25">
      <c r="A695" t="s">
        <v>75</v>
      </c>
      <c r="B695" s="19">
        <v>274</v>
      </c>
      <c r="C695" s="1">
        <v>2535</v>
      </c>
      <c r="D695" s="1">
        <v>169</v>
      </c>
      <c r="E695" s="14">
        <f t="shared" si="33"/>
        <v>1.2092899408284024</v>
      </c>
      <c r="F695" s="14">
        <f t="shared" si="34"/>
        <v>15</v>
      </c>
      <c r="G695" s="1">
        <v>3065550</v>
      </c>
    </row>
    <row r="696" spans="1:7" x14ac:dyDescent="0.25">
      <c r="A696" t="s">
        <v>108</v>
      </c>
      <c r="B696" s="19">
        <v>37</v>
      </c>
      <c r="C696" s="1">
        <v>448</v>
      </c>
      <c r="D696" s="1">
        <v>28</v>
      </c>
      <c r="E696" s="14">
        <f t="shared" si="33"/>
        <v>1.5080357142857141</v>
      </c>
      <c r="F696" s="14">
        <f t="shared" si="34"/>
        <v>16</v>
      </c>
      <c r="G696" s="1">
        <v>675600</v>
      </c>
    </row>
    <row r="697" spans="1:7" x14ac:dyDescent="0.25">
      <c r="A697" t="s">
        <v>60</v>
      </c>
      <c r="B697" s="19">
        <v>610</v>
      </c>
      <c r="C697" s="1">
        <v>8028</v>
      </c>
      <c r="D697" s="1">
        <v>446</v>
      </c>
      <c r="E697" s="14">
        <f t="shared" si="33"/>
        <v>1.452780269058296</v>
      </c>
      <c r="F697" s="14">
        <f t="shared" si="34"/>
        <v>18</v>
      </c>
      <c r="G697" s="1">
        <v>11662920</v>
      </c>
    </row>
    <row r="698" spans="1:7" x14ac:dyDescent="0.25">
      <c r="A698" t="s">
        <v>111</v>
      </c>
      <c r="B698" s="19">
        <v>59</v>
      </c>
      <c r="C698" s="1">
        <v>428.01</v>
      </c>
      <c r="D698" s="1">
        <v>23.8</v>
      </c>
      <c r="E698" s="14">
        <f t="shared" si="33"/>
        <v>1.9401733604355038</v>
      </c>
      <c r="F698" s="14">
        <f t="shared" si="34"/>
        <v>17.98361344537815</v>
      </c>
      <c r="G698" s="1">
        <v>830413.6</v>
      </c>
    </row>
    <row r="699" spans="1:7" x14ac:dyDescent="0.25">
      <c r="A699" t="s">
        <v>61</v>
      </c>
      <c r="B699" s="19">
        <v>37</v>
      </c>
      <c r="C699" s="1">
        <v>498.3</v>
      </c>
      <c r="D699" s="1">
        <v>30.2</v>
      </c>
      <c r="E699" s="14">
        <f t="shared" si="33"/>
        <v>2.0270198675496687</v>
      </c>
      <c r="F699" s="14">
        <f t="shared" si="34"/>
        <v>16.5</v>
      </c>
      <c r="G699" s="1">
        <v>1010064</v>
      </c>
    </row>
    <row r="700" spans="1:7" x14ac:dyDescent="0.25">
      <c r="A700" t="s">
        <v>30</v>
      </c>
      <c r="B700" s="19">
        <v>15</v>
      </c>
      <c r="C700" s="1">
        <v>17.850000000000001</v>
      </c>
      <c r="D700" s="1">
        <v>1.38</v>
      </c>
      <c r="E700" s="14">
        <f t="shared" si="33"/>
        <v>4.0463641456582629</v>
      </c>
      <c r="F700" s="14">
        <f t="shared" si="34"/>
        <v>12.934782608695654</v>
      </c>
      <c r="G700" s="1">
        <v>72227.600000000006</v>
      </c>
    </row>
    <row r="701" spans="1:7" x14ac:dyDescent="0.25">
      <c r="A701" t="s">
        <v>82</v>
      </c>
      <c r="B701" s="19">
        <v>3</v>
      </c>
      <c r="C701" s="1">
        <v>115.6</v>
      </c>
      <c r="D701" s="1">
        <v>5.78</v>
      </c>
      <c r="E701" s="14">
        <f t="shared" si="33"/>
        <v>2.3801903114186853</v>
      </c>
      <c r="F701" s="14">
        <f t="shared" si="34"/>
        <v>19.999999999999996</v>
      </c>
      <c r="G701" s="1">
        <v>275150</v>
      </c>
    </row>
    <row r="702" spans="1:7" x14ac:dyDescent="0.25">
      <c r="A702" t="s">
        <v>63</v>
      </c>
      <c r="B702" s="19">
        <v>3</v>
      </c>
      <c r="C702" s="1">
        <v>16</v>
      </c>
      <c r="D702" s="1">
        <v>3</v>
      </c>
      <c r="E702" s="14">
        <f t="shared" si="33"/>
        <v>3.34375</v>
      </c>
      <c r="F702" s="14">
        <f t="shared" si="34"/>
        <v>5.333333333333333</v>
      </c>
      <c r="G702" s="1">
        <v>53500</v>
      </c>
    </row>
    <row r="703" spans="1:7" x14ac:dyDescent="0.25">
      <c r="A703" s="4" t="s">
        <v>198</v>
      </c>
      <c r="B703" s="20">
        <f t="shared" ref="B703:D703" si="36">SUM(B673:B702)</f>
        <v>1644</v>
      </c>
      <c r="C703" s="5">
        <f t="shared" si="36"/>
        <v>17910.759999999995</v>
      </c>
      <c r="D703" s="5">
        <f t="shared" si="36"/>
        <v>1108.3800000000001</v>
      </c>
      <c r="E703" s="16">
        <f t="shared" si="33"/>
        <v>1.6919144413749059</v>
      </c>
      <c r="F703" s="16">
        <f t="shared" si="34"/>
        <v>16.159403814576223</v>
      </c>
      <c r="G703" s="5">
        <f>SUM(G673:G702)</f>
        <v>30303473.5</v>
      </c>
    </row>
    <row r="704" spans="1:7" x14ac:dyDescent="0.25">
      <c r="A704" s="12" t="s">
        <v>199</v>
      </c>
      <c r="B704" s="19"/>
      <c r="C704" s="1"/>
      <c r="D704" s="1"/>
      <c r="E704" s="14"/>
      <c r="F704" s="14"/>
    </row>
    <row r="705" spans="1:7" x14ac:dyDescent="0.25">
      <c r="A705" t="s">
        <v>100</v>
      </c>
      <c r="B705" s="19">
        <v>30</v>
      </c>
      <c r="C705" s="1">
        <v>100.58</v>
      </c>
      <c r="D705" s="1">
        <v>6.53</v>
      </c>
      <c r="E705" s="14">
        <f t="shared" si="33"/>
        <v>1.5779280174985089</v>
      </c>
      <c r="F705" s="14">
        <f t="shared" si="34"/>
        <v>15.402756508422664</v>
      </c>
      <c r="G705" s="1">
        <v>158708</v>
      </c>
    </row>
    <row r="706" spans="1:7" x14ac:dyDescent="0.25">
      <c r="A706" t="s">
        <v>39</v>
      </c>
      <c r="B706" s="19">
        <v>206</v>
      </c>
      <c r="C706" s="1">
        <v>2442</v>
      </c>
      <c r="D706" s="1">
        <v>66</v>
      </c>
      <c r="E706" s="14">
        <f t="shared" si="33"/>
        <v>2.335</v>
      </c>
      <c r="F706" s="14">
        <f t="shared" si="34"/>
        <v>37</v>
      </c>
      <c r="G706" s="1">
        <v>5702070</v>
      </c>
    </row>
    <row r="707" spans="1:7" x14ac:dyDescent="0.25">
      <c r="A707" t="s">
        <v>41</v>
      </c>
      <c r="B707" s="19">
        <v>134</v>
      </c>
      <c r="C707" s="1">
        <v>411.5</v>
      </c>
      <c r="D707" s="1">
        <v>141.9</v>
      </c>
      <c r="E707" s="14">
        <f t="shared" si="33"/>
        <v>1.6657351154313487</v>
      </c>
      <c r="F707" s="14">
        <f t="shared" si="34"/>
        <v>2.8999295278365045</v>
      </c>
      <c r="G707" s="1">
        <v>685450</v>
      </c>
    </row>
    <row r="708" spans="1:7" x14ac:dyDescent="0.25">
      <c r="A708" t="s">
        <v>147</v>
      </c>
      <c r="B708" s="19">
        <v>1</v>
      </c>
      <c r="C708" s="1">
        <v>15.5</v>
      </c>
      <c r="D708" s="1">
        <v>0.75</v>
      </c>
      <c r="E708" s="14">
        <f t="shared" si="33"/>
        <v>2.3693548387096777</v>
      </c>
      <c r="F708" s="14">
        <f t="shared" si="34"/>
        <v>20.666666666666668</v>
      </c>
      <c r="G708" s="1">
        <v>36725</v>
      </c>
    </row>
    <row r="709" spans="1:7" x14ac:dyDescent="0.25">
      <c r="A709" t="s">
        <v>68</v>
      </c>
      <c r="B709" s="19">
        <v>17</v>
      </c>
      <c r="C709" s="1">
        <v>767</v>
      </c>
      <c r="D709" s="1">
        <v>32.590000000000003</v>
      </c>
      <c r="E709" s="14">
        <f t="shared" si="33"/>
        <v>1.4160886571056062</v>
      </c>
      <c r="F709" s="14">
        <f t="shared" si="34"/>
        <v>23.534826633936788</v>
      </c>
      <c r="G709" s="1">
        <v>1086140</v>
      </c>
    </row>
    <row r="710" spans="1:7" x14ac:dyDescent="0.25">
      <c r="A710" t="s">
        <v>69</v>
      </c>
      <c r="B710" s="19">
        <v>40</v>
      </c>
      <c r="C710" s="1">
        <v>588.4</v>
      </c>
      <c r="D710" s="1">
        <v>20.2</v>
      </c>
      <c r="E710" s="14">
        <f t="shared" si="33"/>
        <v>2.7059058463630183</v>
      </c>
      <c r="F710" s="14">
        <f t="shared" si="34"/>
        <v>29.128712871287128</v>
      </c>
      <c r="G710" s="1">
        <v>1592155</v>
      </c>
    </row>
    <row r="711" spans="1:7" x14ac:dyDescent="0.25">
      <c r="A711" t="s">
        <v>45</v>
      </c>
      <c r="B711" s="19">
        <v>1</v>
      </c>
      <c r="C711" s="1">
        <v>13.45</v>
      </c>
      <c r="D711" s="1">
        <v>1.52</v>
      </c>
      <c r="E711" s="14">
        <f t="shared" si="33"/>
        <v>4.7624535315985135</v>
      </c>
      <c r="F711" s="14">
        <f t="shared" si="34"/>
        <v>8.848684210526315</v>
      </c>
      <c r="G711" s="1">
        <v>64055</v>
      </c>
    </row>
    <row r="712" spans="1:7" x14ac:dyDescent="0.25">
      <c r="A712" t="s">
        <v>10</v>
      </c>
      <c r="B712" s="19">
        <v>61</v>
      </c>
      <c r="C712" s="1">
        <v>890</v>
      </c>
      <c r="D712" s="1">
        <v>43.5</v>
      </c>
      <c r="E712" s="14">
        <f t="shared" si="33"/>
        <v>2.8802247191011237</v>
      </c>
      <c r="F712" s="14">
        <f t="shared" si="34"/>
        <v>20.459770114942529</v>
      </c>
      <c r="G712" s="1">
        <v>2563400</v>
      </c>
    </row>
    <row r="713" spans="1:7" x14ac:dyDescent="0.25">
      <c r="A713" t="s">
        <v>71</v>
      </c>
      <c r="B713" s="19">
        <v>5</v>
      </c>
      <c r="C713" s="1">
        <v>86</v>
      </c>
      <c r="D713" s="1">
        <v>3.5</v>
      </c>
      <c r="E713" s="14">
        <f t="shared" ref="E713:E776" si="37">(G713/C713)/1000</f>
        <v>2.0023255813953487</v>
      </c>
      <c r="F713" s="14">
        <f t="shared" ref="F713:F776" si="38">C713/D713</f>
        <v>24.571428571428573</v>
      </c>
      <c r="G713" s="1">
        <v>172200</v>
      </c>
    </row>
    <row r="714" spans="1:7" x14ac:dyDescent="0.25">
      <c r="A714" t="s">
        <v>11</v>
      </c>
      <c r="B714" s="19">
        <v>22</v>
      </c>
      <c r="C714" s="1">
        <v>166.5</v>
      </c>
      <c r="D714" s="1">
        <v>9.25</v>
      </c>
      <c r="E714" s="14">
        <f t="shared" si="37"/>
        <v>3.7270270270270269</v>
      </c>
      <c r="F714" s="14">
        <f t="shared" si="38"/>
        <v>18</v>
      </c>
      <c r="G714" s="1">
        <v>620550</v>
      </c>
    </row>
    <row r="715" spans="1:7" x14ac:dyDescent="0.25">
      <c r="A715" t="s">
        <v>18</v>
      </c>
      <c r="B715" s="19">
        <v>5</v>
      </c>
      <c r="C715" s="1">
        <v>51.58</v>
      </c>
      <c r="D715" s="1">
        <v>2.35</v>
      </c>
      <c r="E715" s="14">
        <f t="shared" si="37"/>
        <v>2.6403334625823964</v>
      </c>
      <c r="F715" s="14">
        <f t="shared" si="38"/>
        <v>21.948936170212765</v>
      </c>
      <c r="G715" s="1">
        <v>136188.4</v>
      </c>
    </row>
    <row r="716" spans="1:7" x14ac:dyDescent="0.25">
      <c r="A716" t="s">
        <v>55</v>
      </c>
      <c r="B716" s="19">
        <v>3</v>
      </c>
      <c r="C716" s="1">
        <v>65.849999999999994</v>
      </c>
      <c r="D716" s="1">
        <v>3.7</v>
      </c>
      <c r="E716" s="14">
        <f t="shared" si="37"/>
        <v>2.147608200455581</v>
      </c>
      <c r="F716" s="14">
        <f t="shared" si="38"/>
        <v>17.797297297297295</v>
      </c>
      <c r="G716" s="1">
        <v>141420</v>
      </c>
    </row>
    <row r="717" spans="1:7" x14ac:dyDescent="0.25">
      <c r="A717" t="s">
        <v>56</v>
      </c>
      <c r="B717" s="19">
        <v>14</v>
      </c>
      <c r="C717" s="1">
        <v>304</v>
      </c>
      <c r="D717" s="1">
        <v>21.6</v>
      </c>
      <c r="E717" s="14">
        <f t="shared" si="37"/>
        <v>1.7174342105263158</v>
      </c>
      <c r="F717" s="14">
        <f t="shared" si="38"/>
        <v>14.074074074074073</v>
      </c>
      <c r="G717" s="1">
        <v>522100</v>
      </c>
    </row>
    <row r="718" spans="1:7" x14ac:dyDescent="0.25">
      <c r="A718" t="s">
        <v>25</v>
      </c>
      <c r="B718" s="19">
        <v>7</v>
      </c>
      <c r="C718" s="1">
        <v>95</v>
      </c>
      <c r="D718" s="1">
        <v>3.7</v>
      </c>
      <c r="E718" s="14">
        <f t="shared" si="37"/>
        <v>2.5178947368421056</v>
      </c>
      <c r="F718" s="14">
        <f t="shared" si="38"/>
        <v>25.675675675675674</v>
      </c>
      <c r="G718" s="1">
        <v>239200</v>
      </c>
    </row>
    <row r="719" spans="1:7" x14ac:dyDescent="0.25">
      <c r="A719" t="s">
        <v>26</v>
      </c>
      <c r="B719" s="19">
        <v>49</v>
      </c>
      <c r="C719" s="1">
        <v>650.19000000000005</v>
      </c>
      <c r="D719" s="1">
        <v>15</v>
      </c>
      <c r="E719" s="14">
        <f t="shared" si="37"/>
        <v>1.9043355019302048</v>
      </c>
      <c r="F719" s="14">
        <f t="shared" si="38"/>
        <v>43.346000000000004</v>
      </c>
      <c r="G719" s="1">
        <v>1238179.8999999999</v>
      </c>
    </row>
    <row r="720" spans="1:7" x14ac:dyDescent="0.25">
      <c r="A720" t="s">
        <v>86</v>
      </c>
      <c r="B720" s="19">
        <v>92</v>
      </c>
      <c r="C720" s="1">
        <v>1374</v>
      </c>
      <c r="D720" s="1">
        <v>46</v>
      </c>
      <c r="E720" s="14">
        <f t="shared" si="37"/>
        <v>0.53582969432314409</v>
      </c>
      <c r="F720" s="14">
        <f t="shared" si="38"/>
        <v>29.869565217391305</v>
      </c>
      <c r="G720" s="1">
        <v>736230</v>
      </c>
    </row>
    <row r="721" spans="1:7" x14ac:dyDescent="0.25">
      <c r="A721" t="s">
        <v>75</v>
      </c>
      <c r="B721" s="19">
        <v>243</v>
      </c>
      <c r="C721" s="1">
        <v>2632</v>
      </c>
      <c r="D721" s="1">
        <v>94</v>
      </c>
      <c r="E721" s="14">
        <f t="shared" si="37"/>
        <v>1.1265957446808512</v>
      </c>
      <c r="F721" s="14">
        <f t="shared" si="38"/>
        <v>28</v>
      </c>
      <c r="G721" s="1">
        <v>2965200</v>
      </c>
    </row>
    <row r="722" spans="1:7" x14ac:dyDescent="0.25">
      <c r="A722" t="s">
        <v>79</v>
      </c>
      <c r="B722" s="19">
        <v>96</v>
      </c>
      <c r="C722" s="1">
        <v>2490</v>
      </c>
      <c r="D722" s="1">
        <v>83</v>
      </c>
      <c r="E722" s="14">
        <f t="shared" si="37"/>
        <v>1.467710843373494</v>
      </c>
      <c r="F722" s="14">
        <f t="shared" si="38"/>
        <v>30</v>
      </c>
      <c r="G722" s="1">
        <v>3654600</v>
      </c>
    </row>
    <row r="723" spans="1:7" x14ac:dyDescent="0.25">
      <c r="A723" t="s">
        <v>108</v>
      </c>
      <c r="B723" s="19">
        <v>27</v>
      </c>
      <c r="C723" s="1">
        <v>676</v>
      </c>
      <c r="D723" s="1">
        <v>26</v>
      </c>
      <c r="E723" s="14">
        <f t="shared" si="37"/>
        <v>1.6865384615384615</v>
      </c>
      <c r="F723" s="14">
        <f t="shared" si="38"/>
        <v>26</v>
      </c>
      <c r="G723" s="1">
        <v>1140100</v>
      </c>
    </row>
    <row r="724" spans="1:7" x14ac:dyDescent="0.25">
      <c r="A724" t="s">
        <v>60</v>
      </c>
      <c r="B724" s="19">
        <v>150</v>
      </c>
      <c r="C724" s="1">
        <v>3871</v>
      </c>
      <c r="D724" s="1">
        <v>135</v>
      </c>
      <c r="E724" s="14">
        <f t="shared" si="37"/>
        <v>1.9240971325238956</v>
      </c>
      <c r="F724" s="14">
        <f t="shared" si="38"/>
        <v>28.674074074074074</v>
      </c>
      <c r="G724" s="1">
        <v>7448180</v>
      </c>
    </row>
    <row r="725" spans="1:7" x14ac:dyDescent="0.25">
      <c r="A725" t="s">
        <v>61</v>
      </c>
      <c r="B725" s="19">
        <v>31</v>
      </c>
      <c r="C725" s="1">
        <v>760.15</v>
      </c>
      <c r="D725" s="1">
        <v>33.1</v>
      </c>
      <c r="E725" s="14">
        <f t="shared" si="37"/>
        <v>2.0023146747352496</v>
      </c>
      <c r="F725" s="14">
        <f t="shared" si="38"/>
        <v>22.965256797583081</v>
      </c>
      <c r="G725" s="1">
        <v>1522059.5</v>
      </c>
    </row>
    <row r="726" spans="1:7" x14ac:dyDescent="0.25">
      <c r="A726" s="4" t="s">
        <v>200</v>
      </c>
      <c r="B726" s="20">
        <f>SUM(B705:B725)</f>
        <v>1234</v>
      </c>
      <c r="C726" s="5">
        <f t="shared" ref="C726:D726" si="39">SUM(C705:C725)</f>
        <v>18450.7</v>
      </c>
      <c r="D726" s="5">
        <f t="shared" si="39"/>
        <v>789.19</v>
      </c>
      <c r="E726" s="16">
        <f t="shared" si="37"/>
        <v>1.757381064133068</v>
      </c>
      <c r="F726" s="16">
        <f t="shared" si="38"/>
        <v>23.379287624019565</v>
      </c>
      <c r="G726" s="5">
        <f>SUM(G705:G725)</f>
        <v>32424910.800000001</v>
      </c>
    </row>
    <row r="727" spans="1:7" x14ac:dyDescent="0.25">
      <c r="A727" s="12" t="s">
        <v>201</v>
      </c>
      <c r="B727" s="19"/>
      <c r="C727" s="1"/>
      <c r="D727" s="1"/>
      <c r="E727" s="14"/>
      <c r="F727" s="14"/>
    </row>
    <row r="728" spans="1:7" x14ac:dyDescent="0.25">
      <c r="A728" t="s">
        <v>39</v>
      </c>
      <c r="B728" s="19">
        <v>201</v>
      </c>
      <c r="C728" s="1">
        <v>4050</v>
      </c>
      <c r="D728" s="1">
        <v>54</v>
      </c>
      <c r="E728" s="14">
        <f t="shared" si="37"/>
        <v>2.1870370370370371</v>
      </c>
      <c r="F728" s="14">
        <f t="shared" si="38"/>
        <v>75</v>
      </c>
      <c r="G728" s="1">
        <v>8857500</v>
      </c>
    </row>
    <row r="729" spans="1:7" x14ac:dyDescent="0.25">
      <c r="A729" t="s">
        <v>69</v>
      </c>
      <c r="B729" s="19">
        <v>15</v>
      </c>
      <c r="C729" s="1">
        <v>636</v>
      </c>
      <c r="D729" s="1">
        <v>9.9499999999999993</v>
      </c>
      <c r="E729" s="14">
        <f t="shared" si="37"/>
        <v>1.9088836477987423</v>
      </c>
      <c r="F729" s="14">
        <f t="shared" si="38"/>
        <v>63.91959798994975</v>
      </c>
      <c r="G729" s="1">
        <v>1214050</v>
      </c>
    </row>
    <row r="730" spans="1:7" x14ac:dyDescent="0.25">
      <c r="A730" t="s">
        <v>74</v>
      </c>
      <c r="B730" s="19">
        <v>7</v>
      </c>
      <c r="C730" s="1">
        <v>60.48</v>
      </c>
      <c r="D730" s="1">
        <v>2.59</v>
      </c>
      <c r="E730" s="14">
        <f t="shared" si="37"/>
        <v>2.0835896164021164</v>
      </c>
      <c r="F730" s="14">
        <f t="shared" si="38"/>
        <v>23.351351351351351</v>
      </c>
      <c r="G730" s="1">
        <v>126015.5</v>
      </c>
    </row>
    <row r="731" spans="1:7" x14ac:dyDescent="0.25">
      <c r="A731" t="s">
        <v>19</v>
      </c>
      <c r="B731" s="19">
        <v>73</v>
      </c>
      <c r="C731" s="1">
        <v>1570</v>
      </c>
      <c r="D731" s="1">
        <v>49.5</v>
      </c>
      <c r="E731" s="14">
        <f t="shared" si="37"/>
        <v>1.9184713375796176</v>
      </c>
      <c r="F731" s="14">
        <f t="shared" si="38"/>
        <v>31.717171717171716</v>
      </c>
      <c r="G731" s="1">
        <v>3012000</v>
      </c>
    </row>
    <row r="732" spans="1:7" x14ac:dyDescent="0.25">
      <c r="A732" t="s">
        <v>55</v>
      </c>
      <c r="B732" s="19">
        <v>1</v>
      </c>
      <c r="C732" s="1">
        <v>170.6</v>
      </c>
      <c r="D732" s="1">
        <v>3.4</v>
      </c>
      <c r="E732" s="14">
        <f t="shared" si="37"/>
        <v>3.4821805392731533</v>
      </c>
      <c r="F732" s="14">
        <f t="shared" si="38"/>
        <v>50.176470588235297</v>
      </c>
      <c r="G732" s="1">
        <v>594060</v>
      </c>
    </row>
    <row r="733" spans="1:7" x14ac:dyDescent="0.25">
      <c r="A733" t="s">
        <v>56</v>
      </c>
      <c r="B733" s="19">
        <v>41</v>
      </c>
      <c r="C733" s="1">
        <v>5160</v>
      </c>
      <c r="D733" s="1">
        <v>113</v>
      </c>
      <c r="E733" s="14">
        <f t="shared" si="37"/>
        <v>1.1719573643410852</v>
      </c>
      <c r="F733" s="14">
        <f t="shared" si="38"/>
        <v>45.663716814159294</v>
      </c>
      <c r="G733" s="1">
        <v>6047300</v>
      </c>
    </row>
    <row r="734" spans="1:7" x14ac:dyDescent="0.25">
      <c r="A734" t="s">
        <v>75</v>
      </c>
      <c r="B734" s="19">
        <v>860</v>
      </c>
      <c r="C734" s="1">
        <v>68800</v>
      </c>
      <c r="D734" s="1">
        <v>860</v>
      </c>
      <c r="E734" s="14">
        <f t="shared" si="37"/>
        <v>0.64697674418604656</v>
      </c>
      <c r="F734" s="14">
        <f t="shared" si="38"/>
        <v>80</v>
      </c>
      <c r="G734" s="1">
        <v>44512000</v>
      </c>
    </row>
    <row r="735" spans="1:7" x14ac:dyDescent="0.25">
      <c r="A735" t="s">
        <v>108</v>
      </c>
      <c r="B735" s="19">
        <v>41</v>
      </c>
      <c r="C735" s="1">
        <v>1924</v>
      </c>
      <c r="D735" s="1">
        <v>37</v>
      </c>
      <c r="E735" s="14">
        <f t="shared" si="37"/>
        <v>1.2151351351351352</v>
      </c>
      <c r="F735" s="14">
        <f t="shared" si="38"/>
        <v>52</v>
      </c>
      <c r="G735" s="1">
        <v>2337920</v>
      </c>
    </row>
    <row r="736" spans="1:7" x14ac:dyDescent="0.25">
      <c r="A736" t="s">
        <v>60</v>
      </c>
      <c r="B736" s="19">
        <v>45</v>
      </c>
      <c r="C736" s="1">
        <v>1650</v>
      </c>
      <c r="D736" s="1">
        <v>33</v>
      </c>
      <c r="E736" s="14">
        <f t="shared" si="37"/>
        <v>1.5763636363636362</v>
      </c>
      <c r="F736" s="14">
        <f t="shared" si="38"/>
        <v>50</v>
      </c>
      <c r="G736" s="1">
        <v>2601000</v>
      </c>
    </row>
    <row r="737" spans="1:7" x14ac:dyDescent="0.25">
      <c r="A737" t="s">
        <v>111</v>
      </c>
      <c r="B737" s="19">
        <v>19</v>
      </c>
      <c r="C737" s="1">
        <v>1093.2</v>
      </c>
      <c r="D737" s="1">
        <v>15.9</v>
      </c>
      <c r="E737" s="14">
        <f t="shared" si="37"/>
        <v>1.3508406512989388</v>
      </c>
      <c r="F737" s="14">
        <f t="shared" si="38"/>
        <v>68.754716981132077</v>
      </c>
      <c r="G737" s="1">
        <v>1476739</v>
      </c>
    </row>
    <row r="738" spans="1:7" x14ac:dyDescent="0.25">
      <c r="A738" t="s">
        <v>61</v>
      </c>
      <c r="B738" s="19">
        <v>26</v>
      </c>
      <c r="C738" s="1">
        <v>2448</v>
      </c>
      <c r="D738" s="1">
        <v>48</v>
      </c>
      <c r="E738" s="14">
        <f t="shared" si="37"/>
        <v>1.6056250000000001</v>
      </c>
      <c r="F738" s="14">
        <f t="shared" si="38"/>
        <v>51</v>
      </c>
      <c r="G738" s="1">
        <v>3930570</v>
      </c>
    </row>
    <row r="739" spans="1:7" x14ac:dyDescent="0.25">
      <c r="A739" s="4" t="s">
        <v>202</v>
      </c>
      <c r="B739" s="20">
        <f>SUM(B728:B738)</f>
        <v>1329</v>
      </c>
      <c r="C739" s="5">
        <f>SUM(C728:C738)</f>
        <v>87562.28</v>
      </c>
      <c r="D739" s="5">
        <f>SUM(D728:D738)</f>
        <v>1226.3400000000001</v>
      </c>
      <c r="E739" s="16">
        <f t="shared" si="37"/>
        <v>0.85321161691997971</v>
      </c>
      <c r="F739" s="16">
        <f t="shared" si="38"/>
        <v>71.401307957010275</v>
      </c>
      <c r="G739" s="5">
        <f>SUM(G728:G738)</f>
        <v>74709154.5</v>
      </c>
    </row>
    <row r="740" spans="1:7" x14ac:dyDescent="0.25">
      <c r="A740" s="12" t="s">
        <v>203</v>
      </c>
      <c r="B740" s="19"/>
      <c r="C740" s="1"/>
      <c r="D740" s="1"/>
      <c r="E740" s="14"/>
      <c r="F740" s="14"/>
    </row>
    <row r="741" spans="1:7" x14ac:dyDescent="0.25">
      <c r="A741" t="s">
        <v>69</v>
      </c>
      <c r="B741" s="19">
        <v>4</v>
      </c>
      <c r="C741" s="1">
        <v>9.4</v>
      </c>
      <c r="D741" s="1">
        <v>1.17</v>
      </c>
      <c r="E741" s="14">
        <f t="shared" si="37"/>
        <v>10.531914893617021</v>
      </c>
      <c r="F741" s="14">
        <f t="shared" si="38"/>
        <v>8.0341880341880358</v>
      </c>
      <c r="G741" s="1">
        <v>99000</v>
      </c>
    </row>
    <row r="742" spans="1:7" x14ac:dyDescent="0.25">
      <c r="A742" t="s">
        <v>49</v>
      </c>
      <c r="B742" s="19">
        <v>136</v>
      </c>
      <c r="C742" s="1">
        <v>973</v>
      </c>
      <c r="D742" s="1">
        <v>110</v>
      </c>
      <c r="E742" s="14">
        <f t="shared" si="37"/>
        <v>7.3715313463514907</v>
      </c>
      <c r="F742" s="14">
        <f t="shared" si="38"/>
        <v>8.8454545454545457</v>
      </c>
      <c r="G742" s="1">
        <v>7172500</v>
      </c>
    </row>
    <row r="743" spans="1:7" x14ac:dyDescent="0.25">
      <c r="A743" t="s">
        <v>75</v>
      </c>
      <c r="B743" s="19">
        <v>17</v>
      </c>
      <c r="C743" s="1">
        <v>24.5</v>
      </c>
      <c r="D743" s="1">
        <v>3.5</v>
      </c>
      <c r="E743" s="14">
        <f t="shared" si="37"/>
        <v>7.9142857142857146</v>
      </c>
      <c r="F743" s="14">
        <f t="shared" si="38"/>
        <v>7</v>
      </c>
      <c r="G743" s="1">
        <v>193900</v>
      </c>
    </row>
    <row r="744" spans="1:7" x14ac:dyDescent="0.25">
      <c r="A744" t="s">
        <v>60</v>
      </c>
      <c r="B744" s="19">
        <v>210</v>
      </c>
      <c r="C744" s="1">
        <v>1269</v>
      </c>
      <c r="D744" s="1">
        <v>141</v>
      </c>
      <c r="E744" s="14">
        <f t="shared" si="37"/>
        <v>8.874113475177305</v>
      </c>
      <c r="F744" s="14">
        <f t="shared" si="38"/>
        <v>9</v>
      </c>
      <c r="G744" s="1">
        <v>11261250</v>
      </c>
    </row>
    <row r="745" spans="1:7" x14ac:dyDescent="0.25">
      <c r="A745" t="s">
        <v>111</v>
      </c>
      <c r="B745" s="19">
        <v>21</v>
      </c>
      <c r="C745" s="1">
        <v>18.059999999999999</v>
      </c>
      <c r="D745" s="1">
        <v>2.2000000000000002</v>
      </c>
      <c r="E745" s="14">
        <f t="shared" si="37"/>
        <v>7.0440697674418606</v>
      </c>
      <c r="F745" s="14">
        <f t="shared" si="38"/>
        <v>8.2090909090909072</v>
      </c>
      <c r="G745" s="1">
        <v>127215.9</v>
      </c>
    </row>
    <row r="746" spans="1:7" x14ac:dyDescent="0.25">
      <c r="A746" s="4" t="s">
        <v>204</v>
      </c>
      <c r="B746" s="20">
        <f t="shared" ref="B746:D746" si="40">SUM(B741:B745)</f>
        <v>388</v>
      </c>
      <c r="C746" s="5">
        <f t="shared" si="40"/>
        <v>2293.96</v>
      </c>
      <c r="D746" s="5">
        <f t="shared" si="40"/>
        <v>257.87</v>
      </c>
      <c r="E746" s="16">
        <f t="shared" si="37"/>
        <v>8.2189165896528262</v>
      </c>
      <c r="F746" s="16">
        <f t="shared" si="38"/>
        <v>8.8958002094078417</v>
      </c>
      <c r="G746" s="5">
        <f>SUM(G741:G745)</f>
        <v>18853865.899999999</v>
      </c>
    </row>
    <row r="747" spans="1:7" x14ac:dyDescent="0.25">
      <c r="A747" s="12" t="s">
        <v>205</v>
      </c>
      <c r="B747" s="19"/>
      <c r="C747" s="1"/>
      <c r="D747" s="1"/>
      <c r="E747" s="14"/>
      <c r="F747" s="14"/>
    </row>
    <row r="748" spans="1:7" x14ac:dyDescent="0.25">
      <c r="A748" t="s">
        <v>29</v>
      </c>
      <c r="B748" s="19">
        <v>25</v>
      </c>
      <c r="C748" s="1">
        <v>27.5</v>
      </c>
      <c r="D748" s="1">
        <v>18.5</v>
      </c>
      <c r="E748" s="14">
        <f t="shared" si="37"/>
        <v>15.654545454545454</v>
      </c>
      <c r="F748" s="14">
        <f t="shared" si="38"/>
        <v>1.4864864864864864</v>
      </c>
      <c r="G748" s="1">
        <v>430500</v>
      </c>
    </row>
    <row r="749" spans="1:7" x14ac:dyDescent="0.25">
      <c r="A749" s="4" t="s">
        <v>206</v>
      </c>
      <c r="B749" s="20">
        <f t="shared" ref="B749:D749" si="41">SUM(B748)</f>
        <v>25</v>
      </c>
      <c r="C749" s="5">
        <f t="shared" si="41"/>
        <v>27.5</v>
      </c>
      <c r="D749" s="5">
        <f t="shared" si="41"/>
        <v>18.5</v>
      </c>
      <c r="E749" s="16">
        <f t="shared" si="37"/>
        <v>15.654545454545454</v>
      </c>
      <c r="F749" s="16">
        <f t="shared" si="38"/>
        <v>1.4864864864864864</v>
      </c>
      <c r="G749" s="5">
        <f>SUM(G748)</f>
        <v>430500</v>
      </c>
    </row>
    <row r="750" spans="1:7" x14ac:dyDescent="0.25">
      <c r="A750" s="12" t="s">
        <v>207</v>
      </c>
      <c r="B750" s="19"/>
      <c r="C750" s="1"/>
      <c r="D750" s="1"/>
      <c r="E750" s="14"/>
      <c r="F750" s="14"/>
    </row>
    <row r="751" spans="1:7" x14ac:dyDescent="0.25">
      <c r="A751" t="s">
        <v>94</v>
      </c>
      <c r="B751" s="19">
        <v>15</v>
      </c>
      <c r="C751" s="1">
        <v>9.5500000000000007</v>
      </c>
      <c r="D751" s="1">
        <v>3.5</v>
      </c>
      <c r="E751" s="14">
        <f t="shared" si="37"/>
        <v>6.3633507853403133</v>
      </c>
      <c r="F751" s="14">
        <f t="shared" si="38"/>
        <v>2.7285714285714286</v>
      </c>
      <c r="G751" s="1">
        <v>60770</v>
      </c>
    </row>
    <row r="752" spans="1:7" x14ac:dyDescent="0.25">
      <c r="A752" t="s">
        <v>41</v>
      </c>
      <c r="B752" s="19">
        <v>252</v>
      </c>
      <c r="C752" s="1">
        <v>695.5</v>
      </c>
      <c r="D752" s="1">
        <v>154.69999999999999</v>
      </c>
      <c r="E752" s="14">
        <f t="shared" si="37"/>
        <v>2.6111071171818834</v>
      </c>
      <c r="F752" s="14">
        <f t="shared" si="38"/>
        <v>4.4957983193277311</v>
      </c>
      <c r="G752" s="1">
        <v>1816025</v>
      </c>
    </row>
    <row r="753" spans="1:7" x14ac:dyDescent="0.25">
      <c r="A753" t="s">
        <v>11</v>
      </c>
      <c r="B753" s="19">
        <v>78</v>
      </c>
      <c r="C753" s="1">
        <v>245.5</v>
      </c>
      <c r="D753" s="1">
        <v>52.5</v>
      </c>
      <c r="E753" s="14">
        <f t="shared" si="37"/>
        <v>5.2953156822810588</v>
      </c>
      <c r="F753" s="14">
        <f t="shared" si="38"/>
        <v>4.6761904761904765</v>
      </c>
      <c r="G753" s="1">
        <v>1300000</v>
      </c>
    </row>
    <row r="754" spans="1:7" x14ac:dyDescent="0.25">
      <c r="A754" t="s">
        <v>97</v>
      </c>
      <c r="B754" s="19">
        <v>21</v>
      </c>
      <c r="C754" s="1">
        <v>252</v>
      </c>
      <c r="D754" s="1">
        <v>26</v>
      </c>
      <c r="E754" s="14">
        <f t="shared" si="37"/>
        <v>3.9841269841269842</v>
      </c>
      <c r="F754" s="14">
        <f t="shared" si="38"/>
        <v>9.6923076923076916</v>
      </c>
      <c r="G754" s="1">
        <v>1004000</v>
      </c>
    </row>
    <row r="755" spans="1:7" x14ac:dyDescent="0.25">
      <c r="A755" t="s">
        <v>91</v>
      </c>
      <c r="B755" s="19">
        <v>20</v>
      </c>
      <c r="C755" s="1">
        <v>77.5</v>
      </c>
      <c r="D755" s="1">
        <v>15.6</v>
      </c>
      <c r="E755" s="14">
        <f t="shared" si="37"/>
        <v>1.8564516129032258</v>
      </c>
      <c r="F755" s="14">
        <f t="shared" si="38"/>
        <v>4.9679487179487181</v>
      </c>
      <c r="G755" s="1">
        <v>143875</v>
      </c>
    </row>
    <row r="756" spans="1:7" x14ac:dyDescent="0.25">
      <c r="A756" t="s">
        <v>29</v>
      </c>
      <c r="B756" s="19">
        <v>18</v>
      </c>
      <c r="C756" s="1">
        <v>23</v>
      </c>
      <c r="D756" s="1">
        <v>12</v>
      </c>
      <c r="E756" s="14">
        <f t="shared" si="37"/>
        <v>3.0739130434782611</v>
      </c>
      <c r="F756" s="14">
        <f t="shared" si="38"/>
        <v>1.9166666666666667</v>
      </c>
      <c r="G756" s="1">
        <v>70700</v>
      </c>
    </row>
    <row r="757" spans="1:7" x14ac:dyDescent="0.25">
      <c r="A757" s="4" t="s">
        <v>208</v>
      </c>
      <c r="B757" s="20">
        <f t="shared" ref="B757:D757" si="42">SUM(B751:B756)</f>
        <v>404</v>
      </c>
      <c r="C757" s="5">
        <f t="shared" si="42"/>
        <v>1303.05</v>
      </c>
      <c r="D757" s="5">
        <f t="shared" si="42"/>
        <v>264.29999999999995</v>
      </c>
      <c r="E757" s="16">
        <f t="shared" si="37"/>
        <v>3.3731399409078699</v>
      </c>
      <c r="F757" s="16">
        <f t="shared" si="38"/>
        <v>4.9301929625425656</v>
      </c>
      <c r="G757" s="5">
        <f>SUM(G751:G756)</f>
        <v>4395370</v>
      </c>
    </row>
    <row r="758" spans="1:7" x14ac:dyDescent="0.25">
      <c r="A758" s="12" t="s">
        <v>209</v>
      </c>
      <c r="B758" s="19"/>
      <c r="C758" s="1"/>
      <c r="D758" s="1"/>
      <c r="E758" s="14"/>
      <c r="F758" s="14"/>
    </row>
    <row r="759" spans="1:7" x14ac:dyDescent="0.25">
      <c r="A759" t="s">
        <v>1</v>
      </c>
      <c r="B759" s="19">
        <v>10</v>
      </c>
      <c r="C759" s="1">
        <v>50.5</v>
      </c>
      <c r="D759" s="1">
        <v>4.5</v>
      </c>
      <c r="E759" s="14">
        <f t="shared" si="37"/>
        <v>6.2772277227722775</v>
      </c>
      <c r="F759" s="14">
        <f t="shared" si="38"/>
        <v>11.222222222222221</v>
      </c>
      <c r="G759" s="1">
        <v>317000</v>
      </c>
    </row>
    <row r="760" spans="1:7" x14ac:dyDescent="0.25">
      <c r="A760" t="s">
        <v>100</v>
      </c>
      <c r="B760" s="19">
        <v>31</v>
      </c>
      <c r="C760" s="1">
        <v>153</v>
      </c>
      <c r="D760" s="1">
        <v>7.65</v>
      </c>
      <c r="E760" s="14">
        <f t="shared" si="37"/>
        <v>2.7490196078431373</v>
      </c>
      <c r="F760" s="14">
        <f t="shared" si="38"/>
        <v>20</v>
      </c>
      <c r="G760" s="1">
        <v>420600</v>
      </c>
    </row>
    <row r="761" spans="1:7" x14ac:dyDescent="0.25">
      <c r="A761" t="s">
        <v>158</v>
      </c>
      <c r="B761" s="19">
        <v>8</v>
      </c>
      <c r="C761" s="1">
        <v>152.41</v>
      </c>
      <c r="D761" s="1">
        <v>20.6</v>
      </c>
      <c r="E761" s="14">
        <f t="shared" si="37"/>
        <v>6.5197782297749489</v>
      </c>
      <c r="F761" s="14">
        <f t="shared" si="38"/>
        <v>7.3985436893203875</v>
      </c>
      <c r="G761" s="1">
        <v>993679.4</v>
      </c>
    </row>
    <row r="762" spans="1:7" x14ac:dyDescent="0.25">
      <c r="A762" t="s">
        <v>39</v>
      </c>
      <c r="B762" s="19">
        <v>273</v>
      </c>
      <c r="C762" s="1">
        <v>2025</v>
      </c>
      <c r="D762" s="1">
        <v>81</v>
      </c>
      <c r="E762" s="14">
        <f t="shared" si="37"/>
        <v>3.8376543209876544</v>
      </c>
      <c r="F762" s="14">
        <f t="shared" si="38"/>
        <v>25</v>
      </c>
      <c r="G762" s="1">
        <v>7771250</v>
      </c>
    </row>
    <row r="763" spans="1:7" x14ac:dyDescent="0.25">
      <c r="A763" t="s">
        <v>41</v>
      </c>
      <c r="B763" s="19">
        <v>212</v>
      </c>
      <c r="C763" s="1">
        <v>537.75</v>
      </c>
      <c r="D763" s="1">
        <v>218.85</v>
      </c>
      <c r="E763" s="14">
        <f t="shared" si="37"/>
        <v>1.7861041376104139</v>
      </c>
      <c r="F763" s="14">
        <f t="shared" si="38"/>
        <v>2.4571624400274161</v>
      </c>
      <c r="G763" s="1">
        <v>960477.5</v>
      </c>
    </row>
    <row r="764" spans="1:7" x14ac:dyDescent="0.25">
      <c r="A764" t="s">
        <v>3</v>
      </c>
      <c r="B764" s="19">
        <v>133</v>
      </c>
      <c r="C764" s="1">
        <v>2110</v>
      </c>
      <c r="D764" s="1">
        <v>129</v>
      </c>
      <c r="E764" s="14">
        <f t="shared" si="37"/>
        <v>3.9218009478672986</v>
      </c>
      <c r="F764" s="14">
        <f t="shared" si="38"/>
        <v>16.356589147286822</v>
      </c>
      <c r="G764" s="1">
        <v>8275000</v>
      </c>
    </row>
    <row r="765" spans="1:7" x14ac:dyDescent="0.25">
      <c r="A765" t="s">
        <v>147</v>
      </c>
      <c r="B765" s="19">
        <v>1</v>
      </c>
      <c r="C765" s="1">
        <v>15.85</v>
      </c>
      <c r="D765" s="1">
        <v>0.7</v>
      </c>
      <c r="E765" s="14">
        <f t="shared" si="37"/>
        <v>2.1805993690851739</v>
      </c>
      <c r="F765" s="14">
        <f t="shared" si="38"/>
        <v>22.642857142857142</v>
      </c>
      <c r="G765" s="1">
        <v>34562.5</v>
      </c>
    </row>
    <row r="766" spans="1:7" x14ac:dyDescent="0.25">
      <c r="A766" t="s">
        <v>68</v>
      </c>
      <c r="B766" s="19">
        <v>10</v>
      </c>
      <c r="C766" s="1">
        <v>135.19999999999999</v>
      </c>
      <c r="D766" s="1">
        <v>6.26</v>
      </c>
      <c r="E766" s="14">
        <f t="shared" si="37"/>
        <v>2.6934245562130181</v>
      </c>
      <c r="F766" s="14">
        <f t="shared" si="38"/>
        <v>21.597444089456868</v>
      </c>
      <c r="G766" s="1">
        <v>364151</v>
      </c>
    </row>
    <row r="767" spans="1:7" x14ac:dyDescent="0.25">
      <c r="A767" t="s">
        <v>44</v>
      </c>
      <c r="B767" s="19">
        <v>2</v>
      </c>
      <c r="C767" s="1">
        <v>80</v>
      </c>
      <c r="D767" s="1">
        <v>4</v>
      </c>
      <c r="E767" s="14">
        <f t="shared" si="37"/>
        <v>2.4</v>
      </c>
      <c r="F767" s="14">
        <f t="shared" si="38"/>
        <v>20</v>
      </c>
      <c r="G767" s="1">
        <v>192000</v>
      </c>
    </row>
    <row r="768" spans="1:7" x14ac:dyDescent="0.25">
      <c r="A768" t="s">
        <v>69</v>
      </c>
      <c r="B768" s="19">
        <v>41</v>
      </c>
      <c r="C768" s="1">
        <v>393.7</v>
      </c>
      <c r="D768" s="1">
        <v>16</v>
      </c>
      <c r="E768" s="14">
        <f t="shared" si="37"/>
        <v>4.0557023114046231</v>
      </c>
      <c r="F768" s="14">
        <f t="shared" si="38"/>
        <v>24.606249999999999</v>
      </c>
      <c r="G768" s="1">
        <v>1596730</v>
      </c>
    </row>
    <row r="769" spans="1:7" x14ac:dyDescent="0.25">
      <c r="A769" t="s">
        <v>45</v>
      </c>
      <c r="B769" s="19">
        <v>3</v>
      </c>
      <c r="C769" s="1">
        <v>61.8</v>
      </c>
      <c r="D769" s="1">
        <v>9.4499999999999993</v>
      </c>
      <c r="E769" s="14">
        <f t="shared" si="37"/>
        <v>3.7148867313915859</v>
      </c>
      <c r="F769" s="14">
        <f t="shared" si="38"/>
        <v>6.5396825396825395</v>
      </c>
      <c r="G769" s="1">
        <v>229580</v>
      </c>
    </row>
    <row r="770" spans="1:7" x14ac:dyDescent="0.25">
      <c r="A770" t="s">
        <v>10</v>
      </c>
      <c r="B770" s="19">
        <v>110</v>
      </c>
      <c r="C770" s="1">
        <v>1141</v>
      </c>
      <c r="D770" s="1">
        <v>59.1</v>
      </c>
      <c r="E770" s="14">
        <f t="shared" si="37"/>
        <v>3.5293514460999122</v>
      </c>
      <c r="F770" s="14">
        <f t="shared" si="38"/>
        <v>19.306260575296108</v>
      </c>
      <c r="G770" s="1">
        <v>4026990</v>
      </c>
    </row>
    <row r="771" spans="1:7" x14ac:dyDescent="0.25">
      <c r="A771" t="s">
        <v>71</v>
      </c>
      <c r="B771" s="19">
        <v>25</v>
      </c>
      <c r="C771" s="1">
        <v>168.2</v>
      </c>
      <c r="D771" s="1">
        <v>11.3</v>
      </c>
      <c r="E771" s="14">
        <f t="shared" si="37"/>
        <v>2.8593935790725329</v>
      </c>
      <c r="F771" s="14">
        <f t="shared" si="38"/>
        <v>14.884955752212388</v>
      </c>
      <c r="G771" s="1">
        <v>480950</v>
      </c>
    </row>
    <row r="772" spans="1:7" x14ac:dyDescent="0.25">
      <c r="A772" t="s">
        <v>210</v>
      </c>
      <c r="B772" s="19">
        <v>2</v>
      </c>
      <c r="C772" s="1">
        <v>2.4</v>
      </c>
      <c r="D772" s="1">
        <v>0.2</v>
      </c>
      <c r="E772" s="14">
        <f t="shared" si="37"/>
        <v>4.5</v>
      </c>
      <c r="F772" s="14">
        <f t="shared" si="38"/>
        <v>11.999999999999998</v>
      </c>
      <c r="G772" s="1">
        <v>10800</v>
      </c>
    </row>
    <row r="773" spans="1:7" x14ac:dyDescent="0.25">
      <c r="A773" t="s">
        <v>47</v>
      </c>
      <c r="B773" s="19">
        <v>21</v>
      </c>
      <c r="C773" s="1">
        <v>46</v>
      </c>
      <c r="D773" s="1">
        <v>5</v>
      </c>
      <c r="E773" s="14">
        <f t="shared" si="37"/>
        <v>4.8271739130434783</v>
      </c>
      <c r="F773" s="14">
        <f t="shared" si="38"/>
        <v>9.1999999999999993</v>
      </c>
      <c r="G773" s="1">
        <v>222050</v>
      </c>
    </row>
    <row r="774" spans="1:7" x14ac:dyDescent="0.25">
      <c r="A774" t="s">
        <v>101</v>
      </c>
      <c r="B774" s="19">
        <v>1</v>
      </c>
      <c r="C774" s="1">
        <v>39.200000000000003</v>
      </c>
      <c r="D774" s="1">
        <v>1.8</v>
      </c>
      <c r="E774" s="14">
        <f t="shared" si="37"/>
        <v>3.1301020408163263</v>
      </c>
      <c r="F774" s="14">
        <f t="shared" si="38"/>
        <v>21.777777777777779</v>
      </c>
      <c r="G774" s="1">
        <v>122700</v>
      </c>
    </row>
    <row r="775" spans="1:7" x14ac:dyDescent="0.25">
      <c r="A775" t="s">
        <v>11</v>
      </c>
      <c r="B775" s="19">
        <v>26</v>
      </c>
      <c r="C775" s="1">
        <v>189.6</v>
      </c>
      <c r="D775" s="1">
        <v>11.85</v>
      </c>
      <c r="E775" s="14">
        <f t="shared" si="37"/>
        <v>5.1075949367088604</v>
      </c>
      <c r="F775" s="14">
        <f t="shared" si="38"/>
        <v>16</v>
      </c>
      <c r="G775" s="1">
        <v>968400</v>
      </c>
    </row>
    <row r="776" spans="1:7" x14ac:dyDescent="0.25">
      <c r="A776" t="s">
        <v>73</v>
      </c>
      <c r="B776" s="19">
        <v>1</v>
      </c>
      <c r="C776" s="1">
        <v>1.81</v>
      </c>
      <c r="D776" s="1">
        <v>0.19</v>
      </c>
      <c r="E776" s="14">
        <f t="shared" si="37"/>
        <v>3.8591160220994474</v>
      </c>
      <c r="F776" s="14">
        <f t="shared" si="38"/>
        <v>9.526315789473685</v>
      </c>
      <c r="G776" s="1">
        <v>6985</v>
      </c>
    </row>
    <row r="777" spans="1:7" x14ac:dyDescent="0.25">
      <c r="A777" t="s">
        <v>49</v>
      </c>
      <c r="B777" s="19">
        <v>64</v>
      </c>
      <c r="C777" s="1">
        <v>1248</v>
      </c>
      <c r="D777" s="1">
        <v>54</v>
      </c>
      <c r="E777" s="14">
        <f t="shared" ref="E777:E840" si="43">(G777/C777)/1000</f>
        <v>3.50068108974359</v>
      </c>
      <c r="F777" s="14">
        <f t="shared" ref="F777:F840" si="44">C777/D777</f>
        <v>23.111111111111111</v>
      </c>
      <c r="G777" s="1">
        <v>4368850</v>
      </c>
    </row>
    <row r="778" spans="1:7" x14ac:dyDescent="0.25">
      <c r="A778" t="s">
        <v>50</v>
      </c>
      <c r="B778" s="19">
        <v>6</v>
      </c>
      <c r="C778" s="1">
        <v>13</v>
      </c>
      <c r="D778" s="1">
        <v>3</v>
      </c>
      <c r="E778" s="14">
        <f t="shared" si="43"/>
        <v>1.95</v>
      </c>
      <c r="F778" s="14">
        <f t="shared" si="44"/>
        <v>4.333333333333333</v>
      </c>
      <c r="G778" s="1">
        <v>25350</v>
      </c>
    </row>
    <row r="779" spans="1:7" x14ac:dyDescent="0.25">
      <c r="A779" t="s">
        <v>74</v>
      </c>
      <c r="B779" s="19">
        <v>11</v>
      </c>
      <c r="C779" s="1">
        <v>22.26</v>
      </c>
      <c r="D779" s="1">
        <v>0.96</v>
      </c>
      <c r="E779" s="14">
        <f t="shared" si="43"/>
        <v>4.5202560646900265</v>
      </c>
      <c r="F779" s="14">
        <f t="shared" si="44"/>
        <v>23.187500000000004</v>
      </c>
      <c r="G779" s="1">
        <v>100620.9</v>
      </c>
    </row>
    <row r="780" spans="1:7" x14ac:dyDescent="0.25">
      <c r="A780" t="s">
        <v>18</v>
      </c>
      <c r="B780" s="19">
        <v>19</v>
      </c>
      <c r="C780" s="1">
        <v>111.93</v>
      </c>
      <c r="D780" s="1">
        <v>5.33</v>
      </c>
      <c r="E780" s="14">
        <f t="shared" si="43"/>
        <v>3.6538434735995713</v>
      </c>
      <c r="F780" s="14">
        <f t="shared" si="44"/>
        <v>21</v>
      </c>
      <c r="G780" s="1">
        <v>408974.7</v>
      </c>
    </row>
    <row r="781" spans="1:7" x14ac:dyDescent="0.25">
      <c r="A781" t="s">
        <v>19</v>
      </c>
      <c r="B781" s="19">
        <v>40</v>
      </c>
      <c r="C781" s="1">
        <v>585</v>
      </c>
      <c r="D781" s="1">
        <v>24.8</v>
      </c>
      <c r="E781" s="14">
        <f t="shared" si="43"/>
        <v>3.7965811965811969</v>
      </c>
      <c r="F781" s="14">
        <f t="shared" si="44"/>
        <v>23.588709677419356</v>
      </c>
      <c r="G781" s="1">
        <v>2221000</v>
      </c>
    </row>
    <row r="782" spans="1:7" x14ac:dyDescent="0.25">
      <c r="A782" t="s">
        <v>52</v>
      </c>
      <c r="B782" s="19">
        <v>6</v>
      </c>
      <c r="C782" s="1">
        <v>9.19</v>
      </c>
      <c r="D782" s="1">
        <v>0.66</v>
      </c>
      <c r="E782" s="14">
        <f t="shared" si="43"/>
        <v>6.359085963003265</v>
      </c>
      <c r="F782" s="14">
        <f t="shared" si="44"/>
        <v>13.924242424242422</v>
      </c>
      <c r="G782" s="1">
        <v>58440</v>
      </c>
    </row>
    <row r="783" spans="1:7" x14ac:dyDescent="0.25">
      <c r="A783" t="s">
        <v>161</v>
      </c>
      <c r="B783" s="19">
        <v>2</v>
      </c>
      <c r="C783" s="1">
        <v>26.76</v>
      </c>
      <c r="D783" s="1">
        <v>1.25</v>
      </c>
      <c r="E783" s="14">
        <f t="shared" si="43"/>
        <v>3.8045590433482808</v>
      </c>
      <c r="F783" s="14">
        <f t="shared" si="44"/>
        <v>21.408000000000001</v>
      </c>
      <c r="G783" s="1">
        <v>101810</v>
      </c>
    </row>
    <row r="784" spans="1:7" x14ac:dyDescent="0.25">
      <c r="A784" t="s">
        <v>22</v>
      </c>
      <c r="B784" s="19">
        <v>3</v>
      </c>
      <c r="C784" s="1">
        <v>14</v>
      </c>
      <c r="D784" s="1">
        <v>2</v>
      </c>
      <c r="E784" s="14">
        <f t="shared" si="43"/>
        <v>1.5</v>
      </c>
      <c r="F784" s="14">
        <f t="shared" si="44"/>
        <v>7</v>
      </c>
      <c r="G784" s="1">
        <v>21000</v>
      </c>
    </row>
    <row r="785" spans="1:7" x14ac:dyDescent="0.25">
      <c r="A785" t="s">
        <v>55</v>
      </c>
      <c r="B785" s="19">
        <v>3</v>
      </c>
      <c r="C785" s="1">
        <v>96.55</v>
      </c>
      <c r="D785" s="1">
        <v>6.4</v>
      </c>
      <c r="E785" s="14">
        <f t="shared" si="43"/>
        <v>2.7601760745727604</v>
      </c>
      <c r="F785" s="14">
        <f t="shared" si="44"/>
        <v>15.085937499999998</v>
      </c>
      <c r="G785" s="1">
        <v>266495</v>
      </c>
    </row>
    <row r="786" spans="1:7" x14ac:dyDescent="0.25">
      <c r="A786" t="s">
        <v>56</v>
      </c>
      <c r="B786" s="19">
        <v>21</v>
      </c>
      <c r="C786" s="1">
        <v>258</v>
      </c>
      <c r="D786" s="1">
        <v>20.3</v>
      </c>
      <c r="E786" s="14">
        <f t="shared" si="43"/>
        <v>2.1402713178294577</v>
      </c>
      <c r="F786" s="14">
        <f t="shared" si="44"/>
        <v>12.709359605911329</v>
      </c>
      <c r="G786" s="1">
        <v>552190</v>
      </c>
    </row>
    <row r="787" spans="1:7" x14ac:dyDescent="0.25">
      <c r="A787" t="s">
        <v>25</v>
      </c>
      <c r="B787" s="19">
        <v>18</v>
      </c>
      <c r="C787" s="1">
        <v>171</v>
      </c>
      <c r="D787" s="1">
        <v>9.5</v>
      </c>
      <c r="E787" s="14">
        <f t="shared" si="43"/>
        <v>3.8894736842105262</v>
      </c>
      <c r="F787" s="14">
        <f t="shared" si="44"/>
        <v>18</v>
      </c>
      <c r="G787" s="1">
        <v>665100</v>
      </c>
    </row>
    <row r="788" spans="1:7" x14ac:dyDescent="0.25">
      <c r="A788" t="s">
        <v>26</v>
      </c>
      <c r="B788" s="19">
        <v>46</v>
      </c>
      <c r="C788" s="1">
        <v>327.64</v>
      </c>
      <c r="D788" s="1">
        <v>12.09</v>
      </c>
      <c r="E788" s="14">
        <f t="shared" si="43"/>
        <v>2.0008939689903555</v>
      </c>
      <c r="F788" s="14">
        <f t="shared" si="44"/>
        <v>27.100082712985937</v>
      </c>
      <c r="G788" s="1">
        <v>655572.9</v>
      </c>
    </row>
    <row r="789" spans="1:7" x14ac:dyDescent="0.25">
      <c r="A789" t="s">
        <v>91</v>
      </c>
      <c r="B789" s="19">
        <v>45</v>
      </c>
      <c r="C789" s="1">
        <v>374</v>
      </c>
      <c r="D789" s="1">
        <v>24.6</v>
      </c>
      <c r="E789" s="14">
        <f t="shared" si="43"/>
        <v>1.8001336898395723</v>
      </c>
      <c r="F789" s="14">
        <f t="shared" si="44"/>
        <v>15.203252032520325</v>
      </c>
      <c r="G789" s="1">
        <v>673250</v>
      </c>
    </row>
    <row r="790" spans="1:7" x14ac:dyDescent="0.25">
      <c r="A790" t="s">
        <v>75</v>
      </c>
      <c r="B790" s="19">
        <v>221</v>
      </c>
      <c r="C790" s="1">
        <v>1650</v>
      </c>
      <c r="D790" s="1">
        <v>66</v>
      </c>
      <c r="E790" s="14">
        <f t="shared" si="43"/>
        <v>2.0490909090909089</v>
      </c>
      <c r="F790" s="14">
        <f t="shared" si="44"/>
        <v>25</v>
      </c>
      <c r="G790" s="1">
        <v>3381000</v>
      </c>
    </row>
    <row r="791" spans="1:7" x14ac:dyDescent="0.25">
      <c r="A791" t="s">
        <v>79</v>
      </c>
      <c r="B791" s="19">
        <v>79</v>
      </c>
      <c r="C791" s="1">
        <v>1562</v>
      </c>
      <c r="D791" s="1">
        <v>71</v>
      </c>
      <c r="E791" s="14">
        <f t="shared" si="43"/>
        <v>2.7947887323943661</v>
      </c>
      <c r="F791" s="14">
        <f t="shared" si="44"/>
        <v>22</v>
      </c>
      <c r="G791" s="1">
        <v>4365460</v>
      </c>
    </row>
    <row r="792" spans="1:7" x14ac:dyDescent="0.25">
      <c r="A792" t="s">
        <v>108</v>
      </c>
      <c r="B792" s="19">
        <v>25</v>
      </c>
      <c r="C792" s="1">
        <v>450</v>
      </c>
      <c r="D792" s="1">
        <v>18</v>
      </c>
      <c r="E792" s="14">
        <f t="shared" si="43"/>
        <v>2.7186111111111115</v>
      </c>
      <c r="F792" s="14">
        <f t="shared" si="44"/>
        <v>25</v>
      </c>
      <c r="G792" s="1">
        <v>1223375</v>
      </c>
    </row>
    <row r="793" spans="1:7" x14ac:dyDescent="0.25">
      <c r="A793" t="s">
        <v>59</v>
      </c>
      <c r="B793" s="19">
        <v>2</v>
      </c>
      <c r="C793" s="1">
        <v>98</v>
      </c>
      <c r="D793" s="1">
        <v>6.5</v>
      </c>
      <c r="E793" s="14">
        <f t="shared" si="43"/>
        <v>2.5030612244897963</v>
      </c>
      <c r="F793" s="14">
        <f t="shared" si="44"/>
        <v>15.076923076923077</v>
      </c>
      <c r="G793" s="1">
        <v>245300</v>
      </c>
    </row>
    <row r="794" spans="1:7" x14ac:dyDescent="0.25">
      <c r="A794" t="s">
        <v>60</v>
      </c>
      <c r="B794" s="19">
        <v>260</v>
      </c>
      <c r="C794" s="1">
        <v>4090</v>
      </c>
      <c r="D794" s="1">
        <v>182</v>
      </c>
      <c r="E794" s="14">
        <f t="shared" si="43"/>
        <v>2.8206039119804398</v>
      </c>
      <c r="F794" s="14">
        <f t="shared" si="44"/>
        <v>22.472527472527471</v>
      </c>
      <c r="G794" s="1">
        <v>11536270</v>
      </c>
    </row>
    <row r="795" spans="1:7" x14ac:dyDescent="0.25">
      <c r="A795" t="s">
        <v>111</v>
      </c>
      <c r="B795" s="19">
        <v>44</v>
      </c>
      <c r="C795" s="1">
        <v>292.95999999999998</v>
      </c>
      <c r="D795" s="1">
        <v>13.33</v>
      </c>
      <c r="E795" s="14">
        <f t="shared" si="43"/>
        <v>2.9758717913708361</v>
      </c>
      <c r="F795" s="14">
        <f t="shared" si="44"/>
        <v>21.977494373593398</v>
      </c>
      <c r="G795" s="1">
        <v>871811.4</v>
      </c>
    </row>
    <row r="796" spans="1:7" x14ac:dyDescent="0.25">
      <c r="A796" t="s">
        <v>61</v>
      </c>
      <c r="B796" s="19">
        <v>37</v>
      </c>
      <c r="C796" s="1">
        <v>778.2</v>
      </c>
      <c r="D796" s="1">
        <v>34.1</v>
      </c>
      <c r="E796" s="14">
        <f t="shared" si="43"/>
        <v>2.5397995373939861</v>
      </c>
      <c r="F796" s="14">
        <f t="shared" si="44"/>
        <v>22.821114369501466</v>
      </c>
      <c r="G796" s="1">
        <v>1976472</v>
      </c>
    </row>
    <row r="797" spans="1:7" x14ac:dyDescent="0.25">
      <c r="A797" t="s">
        <v>30</v>
      </c>
      <c r="B797" s="19">
        <v>17</v>
      </c>
      <c r="C797" s="1">
        <v>17.579999999999998</v>
      </c>
      <c r="D797" s="1">
        <v>0.99</v>
      </c>
      <c r="E797" s="14">
        <f t="shared" si="43"/>
        <v>4.7495449374288974</v>
      </c>
      <c r="F797" s="14">
        <f t="shared" si="44"/>
        <v>17.757575757575754</v>
      </c>
      <c r="G797" s="1">
        <v>83497</v>
      </c>
    </row>
    <row r="798" spans="1:7" x14ac:dyDescent="0.25">
      <c r="A798" t="s">
        <v>82</v>
      </c>
      <c r="B798" s="19">
        <v>3</v>
      </c>
      <c r="C798" s="1">
        <v>219.25</v>
      </c>
      <c r="D798" s="1">
        <v>8.77</v>
      </c>
      <c r="E798" s="14">
        <f t="shared" si="43"/>
        <v>2.9502508551881417</v>
      </c>
      <c r="F798" s="14">
        <f t="shared" si="44"/>
        <v>25</v>
      </c>
      <c r="G798" s="1">
        <v>646842.5</v>
      </c>
    </row>
    <row r="799" spans="1:7" x14ac:dyDescent="0.25">
      <c r="A799" t="s">
        <v>63</v>
      </c>
      <c r="B799" s="19">
        <v>2</v>
      </c>
      <c r="C799" s="1">
        <v>1.5</v>
      </c>
      <c r="D799" s="1">
        <v>0.8</v>
      </c>
      <c r="E799" s="14">
        <f t="shared" si="43"/>
        <v>4.833333333333333</v>
      </c>
      <c r="F799" s="14">
        <f t="shared" si="44"/>
        <v>1.875</v>
      </c>
      <c r="G799" s="1">
        <v>7250</v>
      </c>
    </row>
    <row r="800" spans="1:7" x14ac:dyDescent="0.25">
      <c r="A800" t="s">
        <v>31</v>
      </c>
      <c r="B800" s="19">
        <v>6</v>
      </c>
      <c r="C800" s="1">
        <v>64</v>
      </c>
      <c r="D800" s="1">
        <v>3.45</v>
      </c>
      <c r="E800" s="14">
        <f t="shared" si="43"/>
        <v>3.5265624999999998</v>
      </c>
      <c r="F800" s="14">
        <f t="shared" si="44"/>
        <v>18.55072463768116</v>
      </c>
      <c r="G800" s="1">
        <v>225700</v>
      </c>
    </row>
    <row r="801" spans="1:7" x14ac:dyDescent="0.25">
      <c r="A801" s="4" t="s">
        <v>211</v>
      </c>
      <c r="B801" s="20">
        <f t="shared" ref="B801:D801" si="45">SUM(B759:B800)</f>
        <v>1890</v>
      </c>
      <c r="C801" s="5">
        <f t="shared" si="45"/>
        <v>19784.240000000002</v>
      </c>
      <c r="D801" s="5">
        <f t="shared" si="45"/>
        <v>1157.28</v>
      </c>
      <c r="E801" s="16">
        <f t="shared" si="43"/>
        <v>3.1174074313696152</v>
      </c>
      <c r="F801" s="16">
        <f t="shared" si="44"/>
        <v>17.09546522881239</v>
      </c>
      <c r="G801" s="5">
        <f>SUM(G759:G800)</f>
        <v>61675536.799999997</v>
      </c>
    </row>
    <row r="802" spans="1:7" x14ac:dyDescent="0.25">
      <c r="A802" s="12" t="s">
        <v>212</v>
      </c>
      <c r="B802" s="19"/>
      <c r="C802" s="1"/>
      <c r="D802" s="1"/>
      <c r="E802" s="14"/>
      <c r="F802" s="14"/>
    </row>
    <row r="803" spans="1:7" x14ac:dyDescent="0.25">
      <c r="A803" t="s">
        <v>39</v>
      </c>
      <c r="B803" s="19">
        <v>92</v>
      </c>
      <c r="C803" s="1">
        <v>264</v>
      </c>
      <c r="D803" s="1">
        <v>22</v>
      </c>
      <c r="E803" s="14">
        <f t="shared" si="43"/>
        <v>3.5763636363636366</v>
      </c>
      <c r="F803" s="14">
        <f t="shared" si="44"/>
        <v>12</v>
      </c>
      <c r="G803" s="1">
        <v>944160</v>
      </c>
    </row>
    <row r="804" spans="1:7" x14ac:dyDescent="0.25">
      <c r="A804" t="s">
        <v>41</v>
      </c>
      <c r="B804" s="19">
        <v>26</v>
      </c>
      <c r="C804" s="1">
        <v>21.4</v>
      </c>
      <c r="D804" s="1">
        <v>23.4</v>
      </c>
      <c r="E804" s="14">
        <f t="shared" si="43"/>
        <v>3.3373831775700937</v>
      </c>
      <c r="F804" s="14">
        <f t="shared" si="44"/>
        <v>0.9145299145299145</v>
      </c>
      <c r="G804" s="1">
        <v>71420</v>
      </c>
    </row>
    <row r="805" spans="1:7" x14ac:dyDescent="0.25">
      <c r="A805" t="s">
        <v>42</v>
      </c>
      <c r="B805" s="19">
        <v>36</v>
      </c>
      <c r="C805" s="1">
        <v>87.5</v>
      </c>
      <c r="D805" s="1">
        <v>5.15</v>
      </c>
      <c r="E805" s="14">
        <f t="shared" si="43"/>
        <v>1.2534285714285713</v>
      </c>
      <c r="F805" s="14">
        <f t="shared" si="44"/>
        <v>16.990291262135923</v>
      </c>
      <c r="G805" s="1">
        <v>109675</v>
      </c>
    </row>
    <row r="806" spans="1:7" x14ac:dyDescent="0.25">
      <c r="A806" t="s">
        <v>11</v>
      </c>
      <c r="B806" s="19">
        <v>29</v>
      </c>
      <c r="C806" s="1">
        <v>33</v>
      </c>
      <c r="D806" s="1">
        <v>8.25</v>
      </c>
      <c r="E806" s="14">
        <f t="shared" si="43"/>
        <v>5.9090909090909092</v>
      </c>
      <c r="F806" s="14">
        <f t="shared" si="44"/>
        <v>4</v>
      </c>
      <c r="G806" s="1">
        <v>195000</v>
      </c>
    </row>
    <row r="807" spans="1:7" x14ac:dyDescent="0.25">
      <c r="A807" t="s">
        <v>18</v>
      </c>
      <c r="B807" s="19">
        <v>8</v>
      </c>
      <c r="C807" s="1">
        <v>43.14</v>
      </c>
      <c r="D807" s="1">
        <v>4.47</v>
      </c>
      <c r="E807" s="14">
        <f t="shared" si="43"/>
        <v>5.3118266110338439</v>
      </c>
      <c r="F807" s="14">
        <f t="shared" si="44"/>
        <v>9.651006711409396</v>
      </c>
      <c r="G807" s="1">
        <v>229152.2</v>
      </c>
    </row>
    <row r="808" spans="1:7" x14ac:dyDescent="0.25">
      <c r="A808" t="s">
        <v>19</v>
      </c>
      <c r="B808" s="19">
        <v>11</v>
      </c>
      <c r="C808" s="1">
        <v>85</v>
      </c>
      <c r="D808" s="1">
        <v>8</v>
      </c>
      <c r="E808" s="14">
        <f t="shared" si="43"/>
        <v>3.5882352941176467</v>
      </c>
      <c r="F808" s="14">
        <f t="shared" si="44"/>
        <v>10.625</v>
      </c>
      <c r="G808" s="1">
        <v>305000</v>
      </c>
    </row>
    <row r="809" spans="1:7" x14ac:dyDescent="0.25">
      <c r="A809" t="s">
        <v>91</v>
      </c>
      <c r="B809" s="19">
        <v>105</v>
      </c>
      <c r="C809" s="1">
        <v>353</v>
      </c>
      <c r="D809" s="1">
        <v>35.200000000000003</v>
      </c>
      <c r="E809" s="14">
        <f t="shared" si="43"/>
        <v>1.810198300283286</v>
      </c>
      <c r="F809" s="14">
        <f t="shared" si="44"/>
        <v>10.02840909090909</v>
      </c>
      <c r="G809" s="1">
        <v>639000</v>
      </c>
    </row>
    <row r="810" spans="1:7" x14ac:dyDescent="0.25">
      <c r="A810" t="s">
        <v>75</v>
      </c>
      <c r="B810" s="19">
        <v>89</v>
      </c>
      <c r="C810" s="1">
        <v>288</v>
      </c>
      <c r="D810" s="1">
        <v>24</v>
      </c>
      <c r="E810" s="14">
        <f t="shared" si="43"/>
        <v>1.9737499999999999</v>
      </c>
      <c r="F810" s="14">
        <f t="shared" si="44"/>
        <v>12</v>
      </c>
      <c r="G810" s="1">
        <v>568440</v>
      </c>
    </row>
    <row r="811" spans="1:7" x14ac:dyDescent="0.25">
      <c r="A811" s="4" t="s">
        <v>213</v>
      </c>
      <c r="B811" s="20">
        <f t="shared" ref="B811:C811" si="46">SUM(B803:B810)</f>
        <v>396</v>
      </c>
      <c r="C811" s="5">
        <f t="shared" si="46"/>
        <v>1175.04</v>
      </c>
      <c r="D811" s="5">
        <f>SUM(D803:D810)</f>
        <v>130.47</v>
      </c>
      <c r="E811" s="16">
        <f t="shared" si="43"/>
        <v>2.6057386982570812</v>
      </c>
      <c r="F811" s="16">
        <f t="shared" si="44"/>
        <v>9.0062083237525865</v>
      </c>
      <c r="G811" s="5">
        <f>SUM(G803:G810)</f>
        <v>3061847.2</v>
      </c>
    </row>
    <row r="812" spans="1:7" x14ac:dyDescent="0.25">
      <c r="A812" s="12" t="s">
        <v>214</v>
      </c>
      <c r="B812" s="19"/>
      <c r="C812" s="1"/>
      <c r="D812" s="1"/>
      <c r="E812" s="14"/>
      <c r="F812" s="14"/>
    </row>
    <row r="813" spans="1:7" x14ac:dyDescent="0.25">
      <c r="A813" t="s">
        <v>94</v>
      </c>
      <c r="B813" s="19">
        <v>12</v>
      </c>
      <c r="C813" s="1">
        <v>12.1</v>
      </c>
      <c r="D813" s="1">
        <v>2.8</v>
      </c>
      <c r="E813" s="14">
        <f t="shared" si="43"/>
        <v>2.5495867768595044</v>
      </c>
      <c r="F813" s="14">
        <f t="shared" si="44"/>
        <v>4.3214285714285712</v>
      </c>
      <c r="G813" s="1">
        <v>30850</v>
      </c>
    </row>
    <row r="814" spans="1:7" x14ac:dyDescent="0.25">
      <c r="A814" t="s">
        <v>97</v>
      </c>
      <c r="B814" s="19">
        <v>14</v>
      </c>
      <c r="C814" s="1">
        <v>830</v>
      </c>
      <c r="D814" s="1">
        <v>47</v>
      </c>
      <c r="E814" s="14">
        <f t="shared" si="43"/>
        <v>1.0048192771084337</v>
      </c>
      <c r="F814" s="14">
        <f t="shared" si="44"/>
        <v>17.659574468085108</v>
      </c>
      <c r="G814" s="1">
        <v>834000</v>
      </c>
    </row>
    <row r="815" spans="1:7" x14ac:dyDescent="0.25">
      <c r="A815" s="4" t="s">
        <v>215</v>
      </c>
      <c r="B815" s="20">
        <f>SUM(B813:B814)</f>
        <v>26</v>
      </c>
      <c r="C815" s="5">
        <f t="shared" ref="C815:D815" si="47">SUM(C813:C814)</f>
        <v>842.1</v>
      </c>
      <c r="D815" s="5">
        <f t="shared" si="47"/>
        <v>49.8</v>
      </c>
      <c r="E815" s="16">
        <f t="shared" si="43"/>
        <v>1.0270157938487117</v>
      </c>
      <c r="F815" s="16">
        <f t="shared" si="44"/>
        <v>16.909638554216869</v>
      </c>
      <c r="G815" s="5">
        <f>SUM(G813:G814)</f>
        <v>864850</v>
      </c>
    </row>
    <row r="816" spans="1:7" x14ac:dyDescent="0.25">
      <c r="A816" s="12" t="s">
        <v>216</v>
      </c>
      <c r="B816" s="19"/>
      <c r="C816" s="1"/>
      <c r="D816" s="1"/>
      <c r="E816" s="14"/>
      <c r="F816" s="14"/>
    </row>
    <row r="817" spans="1:7" x14ac:dyDescent="0.25">
      <c r="A817" t="s">
        <v>1</v>
      </c>
      <c r="B817" s="19">
        <v>13</v>
      </c>
      <c r="C817" s="1">
        <v>57</v>
      </c>
      <c r="D817" s="1">
        <v>7</v>
      </c>
      <c r="E817" s="14">
        <f t="shared" si="43"/>
        <v>6</v>
      </c>
      <c r="F817" s="14">
        <f t="shared" si="44"/>
        <v>8.1428571428571423</v>
      </c>
      <c r="G817" s="1">
        <v>342000</v>
      </c>
    </row>
    <row r="818" spans="1:7" x14ac:dyDescent="0.25">
      <c r="A818" t="s">
        <v>100</v>
      </c>
      <c r="B818" s="19">
        <v>6</v>
      </c>
      <c r="C818" s="1">
        <v>30</v>
      </c>
      <c r="D818" s="1">
        <v>5</v>
      </c>
      <c r="E818" s="14">
        <f t="shared" si="43"/>
        <v>1.8</v>
      </c>
      <c r="F818" s="14">
        <f t="shared" si="44"/>
        <v>6</v>
      </c>
      <c r="G818" s="1">
        <v>54000</v>
      </c>
    </row>
    <row r="819" spans="1:7" x14ac:dyDescent="0.25">
      <c r="A819" t="s">
        <v>41</v>
      </c>
      <c r="B819" s="19">
        <v>608</v>
      </c>
      <c r="C819" s="1">
        <v>6727</v>
      </c>
      <c r="D819" s="1">
        <v>717.5</v>
      </c>
      <c r="E819" s="14">
        <f t="shared" si="43"/>
        <v>0.80262375501709526</v>
      </c>
      <c r="F819" s="14">
        <f t="shared" si="44"/>
        <v>9.3756097560975604</v>
      </c>
      <c r="G819" s="1">
        <v>5399250</v>
      </c>
    </row>
    <row r="820" spans="1:7" x14ac:dyDescent="0.25">
      <c r="A820" t="s">
        <v>42</v>
      </c>
      <c r="B820" s="19">
        <v>47</v>
      </c>
      <c r="C820" s="1">
        <v>199</v>
      </c>
      <c r="D820" s="1">
        <v>14.35</v>
      </c>
      <c r="E820" s="14">
        <f t="shared" si="43"/>
        <v>1.9301507537688443</v>
      </c>
      <c r="F820" s="14">
        <f t="shared" si="44"/>
        <v>13.867595818815332</v>
      </c>
      <c r="G820" s="1">
        <v>384100</v>
      </c>
    </row>
    <row r="821" spans="1:7" x14ac:dyDescent="0.25">
      <c r="A821" t="s">
        <v>68</v>
      </c>
      <c r="B821" s="19">
        <v>1</v>
      </c>
      <c r="C821" s="1">
        <v>16.5</v>
      </c>
      <c r="D821" s="1">
        <v>2.0299999999999998</v>
      </c>
      <c r="E821" s="14">
        <f t="shared" si="43"/>
        <v>0.96969696969696972</v>
      </c>
      <c r="F821" s="14">
        <f t="shared" si="44"/>
        <v>8.1280788177339911</v>
      </c>
      <c r="G821" s="1">
        <v>16000</v>
      </c>
    </row>
    <row r="822" spans="1:7" x14ac:dyDescent="0.25">
      <c r="A822" t="s">
        <v>4</v>
      </c>
      <c r="B822" s="19">
        <v>88</v>
      </c>
      <c r="C822" s="1">
        <v>606</v>
      </c>
      <c r="D822" s="1">
        <v>101</v>
      </c>
      <c r="E822" s="14">
        <f t="shared" si="43"/>
        <v>2.4801980198019802</v>
      </c>
      <c r="F822" s="14">
        <f t="shared" si="44"/>
        <v>6</v>
      </c>
      <c r="G822" s="1">
        <v>1503000</v>
      </c>
    </row>
    <row r="823" spans="1:7" x14ac:dyDescent="0.25">
      <c r="A823" t="s">
        <v>6</v>
      </c>
      <c r="B823" s="19">
        <v>73</v>
      </c>
      <c r="C823" s="1">
        <v>3255</v>
      </c>
      <c r="D823" s="1">
        <v>475.1</v>
      </c>
      <c r="E823" s="14">
        <f t="shared" si="43"/>
        <v>1.8850937019969278</v>
      </c>
      <c r="F823" s="14">
        <f t="shared" si="44"/>
        <v>6.8511892233214056</v>
      </c>
      <c r="G823" s="1">
        <v>6135980</v>
      </c>
    </row>
    <row r="824" spans="1:7" x14ac:dyDescent="0.25">
      <c r="A824" t="s">
        <v>10</v>
      </c>
      <c r="B824" s="19">
        <v>26</v>
      </c>
      <c r="C824" s="1">
        <v>189</v>
      </c>
      <c r="D824" s="1">
        <v>18.7</v>
      </c>
      <c r="E824" s="14">
        <f t="shared" si="43"/>
        <v>1.8306878306878307</v>
      </c>
      <c r="F824" s="14">
        <f t="shared" si="44"/>
        <v>10.106951871657754</v>
      </c>
      <c r="G824" s="1">
        <v>346000</v>
      </c>
    </row>
    <row r="825" spans="1:7" x14ac:dyDescent="0.25">
      <c r="A825" t="s">
        <v>71</v>
      </c>
      <c r="B825" s="19">
        <v>30</v>
      </c>
      <c r="C825" s="1">
        <v>169.6</v>
      </c>
      <c r="D825" s="1">
        <v>17.899999999999999</v>
      </c>
      <c r="E825" s="14">
        <f t="shared" si="43"/>
        <v>1.4940448113207547</v>
      </c>
      <c r="F825" s="14">
        <f t="shared" si="44"/>
        <v>9.4748603351955314</v>
      </c>
      <c r="G825" s="1">
        <v>253390</v>
      </c>
    </row>
    <row r="826" spans="1:7" x14ac:dyDescent="0.25">
      <c r="A826" t="s">
        <v>47</v>
      </c>
      <c r="B826" s="19">
        <v>25</v>
      </c>
      <c r="C826" s="1">
        <v>90</v>
      </c>
      <c r="D826" s="1">
        <v>15</v>
      </c>
      <c r="E826" s="14">
        <f t="shared" si="43"/>
        <v>2.2733333333333334</v>
      </c>
      <c r="F826" s="14">
        <f t="shared" si="44"/>
        <v>6</v>
      </c>
      <c r="G826" s="1">
        <v>204600</v>
      </c>
    </row>
    <row r="827" spans="1:7" x14ac:dyDescent="0.25">
      <c r="A827" t="s">
        <v>34</v>
      </c>
      <c r="B827" s="19">
        <v>1</v>
      </c>
      <c r="C827" s="1">
        <v>15.5</v>
      </c>
      <c r="D827" s="1">
        <v>1.44</v>
      </c>
      <c r="E827" s="14">
        <f t="shared" si="43"/>
        <v>2.8490322580645162</v>
      </c>
      <c r="F827" s="14">
        <f t="shared" si="44"/>
        <v>10.763888888888889</v>
      </c>
      <c r="G827" s="1">
        <v>44160</v>
      </c>
    </row>
    <row r="828" spans="1:7" x14ac:dyDescent="0.25">
      <c r="A828" t="s">
        <v>11</v>
      </c>
      <c r="B828" s="19">
        <v>209</v>
      </c>
      <c r="C828" s="1">
        <v>2560.5</v>
      </c>
      <c r="D828" s="1">
        <v>292</v>
      </c>
      <c r="E828" s="14">
        <f t="shared" si="43"/>
        <v>2.7741652021089629</v>
      </c>
      <c r="F828" s="14">
        <f t="shared" si="44"/>
        <v>8.7688356164383556</v>
      </c>
      <c r="G828" s="1">
        <v>7103250</v>
      </c>
    </row>
    <row r="829" spans="1:7" x14ac:dyDescent="0.25">
      <c r="A829" t="s">
        <v>72</v>
      </c>
      <c r="B829" s="19">
        <v>3</v>
      </c>
      <c r="C829" s="1">
        <v>17.399999999999999</v>
      </c>
      <c r="D829" s="1">
        <v>3</v>
      </c>
      <c r="E829" s="14">
        <f t="shared" si="43"/>
        <v>1.5678160919540229</v>
      </c>
      <c r="F829" s="14">
        <f t="shared" si="44"/>
        <v>5.8</v>
      </c>
      <c r="G829" s="1">
        <v>27280</v>
      </c>
    </row>
    <row r="830" spans="1:7" x14ac:dyDescent="0.25">
      <c r="A830" t="s">
        <v>49</v>
      </c>
      <c r="B830" s="19">
        <v>45</v>
      </c>
      <c r="C830" s="1">
        <v>282.5</v>
      </c>
      <c r="D830" s="1">
        <v>32.5</v>
      </c>
      <c r="E830" s="14">
        <f t="shared" si="43"/>
        <v>1.34</v>
      </c>
      <c r="F830" s="14">
        <f t="shared" si="44"/>
        <v>8.6923076923076916</v>
      </c>
      <c r="G830" s="1">
        <v>378550</v>
      </c>
    </row>
    <row r="831" spans="1:7" x14ac:dyDescent="0.25">
      <c r="A831" t="s">
        <v>19</v>
      </c>
      <c r="B831" s="19">
        <v>10</v>
      </c>
      <c r="C831" s="1">
        <v>29</v>
      </c>
      <c r="D831" s="1">
        <v>5.5</v>
      </c>
      <c r="E831" s="14">
        <f t="shared" si="43"/>
        <v>4.3275862068965516</v>
      </c>
      <c r="F831" s="14">
        <f t="shared" si="44"/>
        <v>5.2727272727272725</v>
      </c>
      <c r="G831" s="1">
        <v>125500</v>
      </c>
    </row>
    <row r="832" spans="1:7" x14ac:dyDescent="0.25">
      <c r="A832" t="s">
        <v>52</v>
      </c>
      <c r="B832" s="19">
        <v>11</v>
      </c>
      <c r="C832" s="1">
        <v>25</v>
      </c>
      <c r="D832" s="1">
        <v>2.88</v>
      </c>
      <c r="E832" s="14">
        <f t="shared" si="43"/>
        <v>2.4831999999999996</v>
      </c>
      <c r="F832" s="14">
        <f t="shared" si="44"/>
        <v>8.6805555555555554</v>
      </c>
      <c r="G832" s="1">
        <v>62080</v>
      </c>
    </row>
    <row r="833" spans="1:7" x14ac:dyDescent="0.25">
      <c r="A833" t="s">
        <v>54</v>
      </c>
      <c r="B833" s="19">
        <v>6</v>
      </c>
      <c r="C833" s="1">
        <v>11.28</v>
      </c>
      <c r="D833" s="1">
        <v>1.18</v>
      </c>
      <c r="E833" s="14">
        <f t="shared" si="43"/>
        <v>1.1105230496453904</v>
      </c>
      <c r="F833" s="14">
        <f t="shared" si="44"/>
        <v>9.5593220338983045</v>
      </c>
      <c r="G833" s="1">
        <v>12526.7</v>
      </c>
    </row>
    <row r="834" spans="1:7" x14ac:dyDescent="0.25">
      <c r="A834" t="s">
        <v>55</v>
      </c>
      <c r="B834" s="19">
        <v>10</v>
      </c>
      <c r="C834" s="1">
        <v>149.9</v>
      </c>
      <c r="D834" s="1">
        <v>22</v>
      </c>
      <c r="E834" s="14">
        <f t="shared" si="43"/>
        <v>3.2158105403602399</v>
      </c>
      <c r="F834" s="14">
        <f t="shared" si="44"/>
        <v>6.8136363636363635</v>
      </c>
      <c r="G834" s="1">
        <v>482050</v>
      </c>
    </row>
    <row r="835" spans="1:7" x14ac:dyDescent="0.25">
      <c r="A835" t="s">
        <v>58</v>
      </c>
      <c r="B835" s="19">
        <v>30</v>
      </c>
      <c r="C835" s="1">
        <v>107.28</v>
      </c>
      <c r="D835" s="1">
        <v>16.149999999999999</v>
      </c>
      <c r="E835" s="14">
        <f t="shared" si="43"/>
        <v>1.505997390007457</v>
      </c>
      <c r="F835" s="14">
        <f t="shared" si="44"/>
        <v>6.6427244582043352</v>
      </c>
      <c r="G835" s="1">
        <v>161563.4</v>
      </c>
    </row>
    <row r="836" spans="1:7" x14ac:dyDescent="0.25">
      <c r="A836" t="s">
        <v>59</v>
      </c>
      <c r="B836" s="19">
        <v>4</v>
      </c>
      <c r="C836" s="1">
        <v>480</v>
      </c>
      <c r="D836" s="1">
        <v>39</v>
      </c>
      <c r="E836" s="14">
        <f t="shared" si="43"/>
        <v>1.0833333333333333</v>
      </c>
      <c r="F836" s="14">
        <f t="shared" si="44"/>
        <v>12.307692307692308</v>
      </c>
      <c r="G836" s="1">
        <v>520000</v>
      </c>
    </row>
    <row r="837" spans="1:7" x14ac:dyDescent="0.25">
      <c r="A837" t="s">
        <v>60</v>
      </c>
      <c r="B837" s="19">
        <v>38</v>
      </c>
      <c r="C837" s="1">
        <v>344</v>
      </c>
      <c r="D837" s="1">
        <v>45</v>
      </c>
      <c r="E837" s="14">
        <f t="shared" si="43"/>
        <v>1.2461627906976744</v>
      </c>
      <c r="F837" s="14">
        <f t="shared" si="44"/>
        <v>7.6444444444444448</v>
      </c>
      <c r="G837" s="1">
        <v>428680</v>
      </c>
    </row>
    <row r="838" spans="1:7" x14ac:dyDescent="0.25">
      <c r="A838" s="4" t="s">
        <v>217</v>
      </c>
      <c r="B838" s="20">
        <f t="shared" ref="B838:D838" si="48">SUM(B817:B837)</f>
        <v>1284</v>
      </c>
      <c r="C838" s="5">
        <f t="shared" si="48"/>
        <v>15361.460000000001</v>
      </c>
      <c r="D838" s="5">
        <f t="shared" si="48"/>
        <v>1834.2300000000005</v>
      </c>
      <c r="E838" s="16">
        <f t="shared" si="43"/>
        <v>1.5613073301626275</v>
      </c>
      <c r="F838" s="16">
        <f t="shared" si="44"/>
        <v>8.3748821031168372</v>
      </c>
      <c r="G838" s="5">
        <f>SUM(G817:G837)</f>
        <v>23983960.099999998</v>
      </c>
    </row>
    <row r="839" spans="1:7" x14ac:dyDescent="0.25">
      <c r="A839" s="12" t="s">
        <v>218</v>
      </c>
      <c r="B839" s="19"/>
      <c r="C839" s="1"/>
      <c r="D839" s="1"/>
      <c r="E839" s="14"/>
      <c r="F839" s="14"/>
    </row>
    <row r="840" spans="1:7" x14ac:dyDescent="0.25">
      <c r="A840" t="s">
        <v>49</v>
      </c>
      <c r="B840" s="19">
        <v>135</v>
      </c>
      <c r="C840" s="1">
        <v>8295</v>
      </c>
      <c r="D840" s="1">
        <v>131</v>
      </c>
      <c r="E840" s="14">
        <f t="shared" si="43"/>
        <v>18.301506931886678</v>
      </c>
      <c r="F840" s="14">
        <f t="shared" si="44"/>
        <v>63.320610687022899</v>
      </c>
      <c r="G840" s="1">
        <v>151811000</v>
      </c>
    </row>
    <row r="841" spans="1:7" x14ac:dyDescent="0.25">
      <c r="A841" t="s">
        <v>108</v>
      </c>
      <c r="B841" s="19">
        <v>3</v>
      </c>
      <c r="C841" s="1">
        <v>27.12</v>
      </c>
      <c r="D841" s="1">
        <v>0.45</v>
      </c>
      <c r="E841" s="14">
        <f t="shared" ref="E841:E904" si="49">(G841/C841)/1000</f>
        <v>18.678392330383481</v>
      </c>
      <c r="F841" s="14">
        <f t="shared" ref="F841:F904" si="50">C841/D841</f>
        <v>60.266666666666666</v>
      </c>
      <c r="G841" s="1">
        <v>506558</v>
      </c>
    </row>
    <row r="842" spans="1:7" x14ac:dyDescent="0.25">
      <c r="A842" s="4" t="s">
        <v>219</v>
      </c>
      <c r="B842" s="20">
        <f t="shared" ref="B842:D842" si="51">SUM(B840:B841)</f>
        <v>138</v>
      </c>
      <c r="C842" s="5">
        <f t="shared" si="51"/>
        <v>8322.1200000000008</v>
      </c>
      <c r="D842" s="5">
        <f t="shared" si="51"/>
        <v>131.44999999999999</v>
      </c>
      <c r="E842" s="16">
        <f t="shared" si="49"/>
        <v>18.302735120377982</v>
      </c>
      <c r="F842" s="16">
        <f t="shared" si="50"/>
        <v>63.310155952833789</v>
      </c>
      <c r="G842" s="5">
        <f>SUM(G840:G841)</f>
        <v>152317558</v>
      </c>
    </row>
    <row r="843" spans="1:7" x14ac:dyDescent="0.25">
      <c r="A843" s="12" t="s">
        <v>220</v>
      </c>
      <c r="B843" s="19"/>
      <c r="C843" s="1"/>
      <c r="D843" s="1"/>
      <c r="E843" s="14"/>
      <c r="F843" s="14"/>
    </row>
    <row r="844" spans="1:7" x14ac:dyDescent="0.25">
      <c r="A844" t="s">
        <v>100</v>
      </c>
      <c r="B844" s="19">
        <v>33</v>
      </c>
      <c r="C844" s="1">
        <v>181.5</v>
      </c>
      <c r="D844" s="1">
        <v>7.47</v>
      </c>
      <c r="E844" s="14">
        <f t="shared" si="49"/>
        <v>1.7224242424242424</v>
      </c>
      <c r="F844" s="14">
        <f t="shared" si="50"/>
        <v>24.29718875502008</v>
      </c>
      <c r="G844" s="1">
        <v>312620</v>
      </c>
    </row>
    <row r="845" spans="1:7" x14ac:dyDescent="0.25">
      <c r="A845" t="s">
        <v>39</v>
      </c>
      <c r="B845" s="19">
        <v>220</v>
      </c>
      <c r="C845" s="1">
        <v>2700</v>
      </c>
      <c r="D845" s="1">
        <v>54</v>
      </c>
      <c r="E845" s="14">
        <f t="shared" si="49"/>
        <v>2.3248148148148147</v>
      </c>
      <c r="F845" s="14">
        <f t="shared" si="50"/>
        <v>50</v>
      </c>
      <c r="G845" s="1">
        <v>6277000</v>
      </c>
    </row>
    <row r="846" spans="1:7" x14ac:dyDescent="0.25">
      <c r="A846" t="s">
        <v>41</v>
      </c>
      <c r="B846" s="19">
        <v>8</v>
      </c>
      <c r="C846" s="1">
        <v>4.5</v>
      </c>
      <c r="D846" s="1">
        <v>3.1</v>
      </c>
      <c r="E846" s="14">
        <f t="shared" si="49"/>
        <v>3.1666666666666665</v>
      </c>
      <c r="F846" s="14">
        <f t="shared" si="50"/>
        <v>1.4516129032258065</v>
      </c>
      <c r="G846" s="1">
        <v>14250</v>
      </c>
    </row>
    <row r="847" spans="1:7" x14ac:dyDescent="0.25">
      <c r="A847" t="s">
        <v>3</v>
      </c>
      <c r="B847" s="19">
        <v>38</v>
      </c>
      <c r="C847" s="1">
        <v>1480</v>
      </c>
      <c r="D847" s="1">
        <v>38</v>
      </c>
      <c r="E847" s="14">
        <f t="shared" si="49"/>
        <v>1.2824324324324325</v>
      </c>
      <c r="F847" s="14">
        <f t="shared" si="50"/>
        <v>38.94736842105263</v>
      </c>
      <c r="G847" s="1">
        <v>1898000</v>
      </c>
    </row>
    <row r="848" spans="1:7" x14ac:dyDescent="0.25">
      <c r="A848" t="s">
        <v>68</v>
      </c>
      <c r="B848" s="19">
        <v>14</v>
      </c>
      <c r="C848" s="1">
        <v>854.51</v>
      </c>
      <c r="D848" s="1">
        <v>19.899999999999999</v>
      </c>
      <c r="E848" s="14">
        <f t="shared" si="49"/>
        <v>1.351202560531767</v>
      </c>
      <c r="F848" s="14">
        <f t="shared" si="50"/>
        <v>42.940201005025131</v>
      </c>
      <c r="G848" s="1">
        <v>1154616.1000000001</v>
      </c>
    </row>
    <row r="849" spans="1:7" x14ac:dyDescent="0.25">
      <c r="A849" t="s">
        <v>69</v>
      </c>
      <c r="B849" s="19">
        <v>36</v>
      </c>
      <c r="C849" s="1">
        <v>1140.9000000000001</v>
      </c>
      <c r="D849" s="1">
        <v>23.3</v>
      </c>
      <c r="E849" s="14">
        <f t="shared" si="49"/>
        <v>2.091392760101674</v>
      </c>
      <c r="F849" s="14">
        <f t="shared" si="50"/>
        <v>48.965665236051507</v>
      </c>
      <c r="G849" s="1">
        <v>2386070</v>
      </c>
    </row>
    <row r="850" spans="1:7" x14ac:dyDescent="0.25">
      <c r="A850" t="s">
        <v>10</v>
      </c>
      <c r="B850" s="19">
        <v>45</v>
      </c>
      <c r="C850" s="1">
        <v>855</v>
      </c>
      <c r="D850" s="1">
        <v>21.8</v>
      </c>
      <c r="E850" s="14">
        <f t="shared" si="49"/>
        <v>2.4014619883040935</v>
      </c>
      <c r="F850" s="14">
        <f t="shared" si="50"/>
        <v>39.220183486238533</v>
      </c>
      <c r="G850" s="1">
        <v>2053250</v>
      </c>
    </row>
    <row r="851" spans="1:7" x14ac:dyDescent="0.25">
      <c r="A851" t="s">
        <v>71</v>
      </c>
      <c r="B851" s="19">
        <v>9</v>
      </c>
      <c r="C851" s="1">
        <v>153.5</v>
      </c>
      <c r="D851" s="1">
        <v>4.5</v>
      </c>
      <c r="E851" s="14">
        <f t="shared" si="49"/>
        <v>1.7630293159609121</v>
      </c>
      <c r="F851" s="14">
        <f t="shared" si="50"/>
        <v>34.111111111111114</v>
      </c>
      <c r="G851" s="1">
        <v>270625</v>
      </c>
    </row>
    <row r="852" spans="1:7" x14ac:dyDescent="0.25">
      <c r="A852" t="s">
        <v>74</v>
      </c>
      <c r="B852" s="19">
        <v>7</v>
      </c>
      <c r="C852" s="1">
        <v>63.9</v>
      </c>
      <c r="D852" s="1">
        <v>0.78</v>
      </c>
      <c r="E852" s="14">
        <f t="shared" si="49"/>
        <v>2.9746635367762129</v>
      </c>
      <c r="F852" s="14">
        <f t="shared" si="50"/>
        <v>81.92307692307692</v>
      </c>
      <c r="G852" s="1">
        <v>190081</v>
      </c>
    </row>
    <row r="853" spans="1:7" x14ac:dyDescent="0.25">
      <c r="A853" t="s">
        <v>18</v>
      </c>
      <c r="B853" s="19">
        <v>40</v>
      </c>
      <c r="C853" s="1">
        <v>451.71</v>
      </c>
      <c r="D853" s="1">
        <v>10.57</v>
      </c>
      <c r="E853" s="14">
        <f t="shared" si="49"/>
        <v>1.87716455247836</v>
      </c>
      <c r="F853" s="14">
        <f t="shared" si="50"/>
        <v>42.735099337748345</v>
      </c>
      <c r="G853" s="1">
        <v>847934</v>
      </c>
    </row>
    <row r="854" spans="1:7" x14ac:dyDescent="0.25">
      <c r="A854" t="s">
        <v>53</v>
      </c>
      <c r="B854" s="19">
        <v>6</v>
      </c>
      <c r="C854" s="1">
        <v>19.600000000000001</v>
      </c>
      <c r="D854" s="1">
        <v>1.2</v>
      </c>
      <c r="E854" s="14">
        <f t="shared" si="49"/>
        <v>2.6181122448979592</v>
      </c>
      <c r="F854" s="14">
        <f t="shared" si="50"/>
        <v>16.333333333333336</v>
      </c>
      <c r="G854" s="1">
        <v>51315</v>
      </c>
    </row>
    <row r="855" spans="1:7" x14ac:dyDescent="0.25">
      <c r="A855" t="s">
        <v>55</v>
      </c>
      <c r="B855" s="33">
        <v>1</v>
      </c>
      <c r="C855" s="1">
        <v>62</v>
      </c>
      <c r="D855" s="1">
        <v>1.8</v>
      </c>
      <c r="E855" s="14">
        <f t="shared" si="49"/>
        <v>2.4748387096774196</v>
      </c>
      <c r="F855" s="14">
        <f t="shared" si="50"/>
        <v>34.444444444444443</v>
      </c>
      <c r="G855" s="1">
        <v>153440</v>
      </c>
    </row>
    <row r="856" spans="1:7" x14ac:dyDescent="0.25">
      <c r="A856" t="s">
        <v>25</v>
      </c>
      <c r="B856" s="19">
        <v>9</v>
      </c>
      <c r="C856" s="1">
        <v>171</v>
      </c>
      <c r="D856" s="1">
        <v>5.7</v>
      </c>
      <c r="E856" s="14">
        <f t="shared" si="49"/>
        <v>2.7508771929824563</v>
      </c>
      <c r="F856" s="14">
        <f t="shared" si="50"/>
        <v>30</v>
      </c>
      <c r="G856" s="1">
        <v>470400</v>
      </c>
    </row>
    <row r="857" spans="1:7" x14ac:dyDescent="0.25">
      <c r="A857" t="s">
        <v>26</v>
      </c>
      <c r="B857" s="19">
        <v>35</v>
      </c>
      <c r="C857" s="1">
        <v>454.82</v>
      </c>
      <c r="D857" s="1">
        <v>10.18</v>
      </c>
      <c r="E857" s="14">
        <f t="shared" si="49"/>
        <v>2.0772303328789414</v>
      </c>
      <c r="F857" s="14">
        <f t="shared" si="50"/>
        <v>44.677799607072693</v>
      </c>
      <c r="G857" s="1">
        <v>944765.9</v>
      </c>
    </row>
    <row r="858" spans="1:7" x14ac:dyDescent="0.25">
      <c r="A858" t="s">
        <v>86</v>
      </c>
      <c r="B858" s="19">
        <v>131</v>
      </c>
      <c r="C858" s="1">
        <v>2997</v>
      </c>
      <c r="D858" s="1">
        <v>111</v>
      </c>
      <c r="E858" s="14">
        <f t="shared" si="49"/>
        <v>0.77657657657657664</v>
      </c>
      <c r="F858" s="14">
        <f t="shared" si="50"/>
        <v>27</v>
      </c>
      <c r="G858" s="1">
        <v>2327400</v>
      </c>
    </row>
    <row r="859" spans="1:7" x14ac:dyDescent="0.25">
      <c r="A859" t="s">
        <v>75</v>
      </c>
      <c r="B859" s="19">
        <v>252</v>
      </c>
      <c r="C859" s="1">
        <v>5900</v>
      </c>
      <c r="D859" s="1">
        <v>118</v>
      </c>
      <c r="E859" s="14">
        <f t="shared" si="49"/>
        <v>0.99830508474576263</v>
      </c>
      <c r="F859" s="14">
        <f t="shared" si="50"/>
        <v>50</v>
      </c>
      <c r="G859" s="1">
        <v>5890000</v>
      </c>
    </row>
    <row r="860" spans="1:7" x14ac:dyDescent="0.25">
      <c r="A860" t="s">
        <v>79</v>
      </c>
      <c r="B860" s="19">
        <v>71</v>
      </c>
      <c r="C860" s="1">
        <v>3600</v>
      </c>
      <c r="D860" s="1">
        <v>60</v>
      </c>
      <c r="E860" s="14">
        <f t="shared" si="49"/>
        <v>1.2586666666666668</v>
      </c>
      <c r="F860" s="14">
        <f t="shared" si="50"/>
        <v>60</v>
      </c>
      <c r="G860" s="1">
        <v>4531200</v>
      </c>
    </row>
    <row r="861" spans="1:7" x14ac:dyDescent="0.25">
      <c r="A861" t="s">
        <v>108</v>
      </c>
      <c r="B861" s="19">
        <v>30</v>
      </c>
      <c r="C861" s="1">
        <v>1134</v>
      </c>
      <c r="D861" s="1">
        <v>27</v>
      </c>
      <c r="E861" s="14">
        <f t="shared" si="49"/>
        <v>1.8962962962962964</v>
      </c>
      <c r="F861" s="14">
        <f t="shared" si="50"/>
        <v>42</v>
      </c>
      <c r="G861" s="1">
        <v>2150400</v>
      </c>
    </row>
    <row r="862" spans="1:7" x14ac:dyDescent="0.25">
      <c r="A862" t="s">
        <v>60</v>
      </c>
      <c r="B862" s="19">
        <v>170</v>
      </c>
      <c r="C862" s="1">
        <v>4948</v>
      </c>
      <c r="D862" s="1">
        <v>118</v>
      </c>
      <c r="E862" s="14">
        <f t="shared" si="49"/>
        <v>1.737756669361358</v>
      </c>
      <c r="F862" s="14">
        <f t="shared" si="50"/>
        <v>41.932203389830505</v>
      </c>
      <c r="G862" s="1">
        <v>8598420</v>
      </c>
    </row>
    <row r="863" spans="1:7" x14ac:dyDescent="0.25">
      <c r="A863" s="4" t="s">
        <v>221</v>
      </c>
      <c r="B863" s="20">
        <f>SUM(B844:B862)</f>
        <v>1155</v>
      </c>
      <c r="C863" s="5">
        <f>SUM(C844:C862)</f>
        <v>27171.940000000002</v>
      </c>
      <c r="D863" s="5">
        <f>SUM(D844:D862)</f>
        <v>636.29999999999995</v>
      </c>
      <c r="E863" s="16">
        <f t="shared" si="49"/>
        <v>1.4913100426395758</v>
      </c>
      <c r="F863" s="16">
        <f t="shared" si="50"/>
        <v>42.703033160458908</v>
      </c>
      <c r="G863" s="5">
        <f>SUM(G844:G862)</f>
        <v>40521787</v>
      </c>
    </row>
    <row r="864" spans="1:7" x14ac:dyDescent="0.25">
      <c r="A864" s="12" t="s">
        <v>222</v>
      </c>
      <c r="B864" s="19"/>
      <c r="C864" s="1"/>
      <c r="D864" s="1"/>
      <c r="E864" s="14"/>
      <c r="F864" s="14"/>
    </row>
    <row r="865" spans="1:7" x14ac:dyDescent="0.25">
      <c r="A865" t="s">
        <v>41</v>
      </c>
      <c r="B865" s="19">
        <v>55</v>
      </c>
      <c r="C865" s="1">
        <v>242.8</v>
      </c>
      <c r="D865" s="1">
        <v>77.3</v>
      </c>
      <c r="E865" s="14">
        <f t="shared" si="49"/>
        <v>8.2977759472817123</v>
      </c>
      <c r="F865" s="14">
        <f t="shared" si="50"/>
        <v>3.1410090556274257</v>
      </c>
      <c r="G865" s="1">
        <v>2014700</v>
      </c>
    </row>
    <row r="866" spans="1:7" x14ac:dyDescent="0.25">
      <c r="A866" t="s">
        <v>22</v>
      </c>
      <c r="B866" s="19">
        <v>6</v>
      </c>
      <c r="C866" s="1">
        <v>30</v>
      </c>
      <c r="D866" s="1">
        <v>5</v>
      </c>
      <c r="E866" s="14">
        <f t="shared" si="49"/>
        <v>24</v>
      </c>
      <c r="F866" s="14">
        <f t="shared" si="50"/>
        <v>6</v>
      </c>
      <c r="G866" s="1">
        <v>720000</v>
      </c>
    </row>
    <row r="867" spans="1:7" x14ac:dyDescent="0.25">
      <c r="A867" t="s">
        <v>30</v>
      </c>
      <c r="B867" s="19">
        <v>3</v>
      </c>
      <c r="C867" s="1">
        <v>20.37</v>
      </c>
      <c r="D867" s="1">
        <v>6</v>
      </c>
      <c r="E867" s="14">
        <f t="shared" si="49"/>
        <v>6.3055719194894442</v>
      </c>
      <c r="F867" s="14">
        <f t="shared" si="50"/>
        <v>3.395</v>
      </c>
      <c r="G867" s="1">
        <v>128444.5</v>
      </c>
    </row>
    <row r="868" spans="1:7" x14ac:dyDescent="0.25">
      <c r="A868" s="4" t="s">
        <v>223</v>
      </c>
      <c r="B868" s="20">
        <f t="shared" ref="B868:D868" si="52">SUM(B865:B867)</f>
        <v>64</v>
      </c>
      <c r="C868" s="5">
        <f t="shared" si="52"/>
        <v>293.17</v>
      </c>
      <c r="D868" s="5">
        <f t="shared" si="52"/>
        <v>88.3</v>
      </c>
      <c r="E868" s="16">
        <f t="shared" si="49"/>
        <v>9.7661578606269401</v>
      </c>
      <c r="F868" s="16">
        <f t="shared" si="50"/>
        <v>3.3201585503963762</v>
      </c>
      <c r="G868" s="5">
        <f>SUM(G865:G867)</f>
        <v>2863144.5</v>
      </c>
    </row>
    <row r="869" spans="1:7" x14ac:dyDescent="0.25">
      <c r="A869" s="12" t="s">
        <v>224</v>
      </c>
      <c r="B869" s="19"/>
      <c r="C869" s="1"/>
      <c r="D869" s="1"/>
      <c r="E869" s="14"/>
      <c r="F869" s="14"/>
    </row>
    <row r="870" spans="1:7" x14ac:dyDescent="0.25">
      <c r="A870" t="s">
        <v>97</v>
      </c>
      <c r="B870" s="19">
        <v>2</v>
      </c>
      <c r="C870" s="1">
        <v>8</v>
      </c>
      <c r="D870" s="1">
        <v>9</v>
      </c>
      <c r="E870" s="14">
        <f t="shared" si="49"/>
        <v>27.25</v>
      </c>
      <c r="F870" s="14">
        <f t="shared" si="50"/>
        <v>0.88888888888888884</v>
      </c>
      <c r="G870" s="1">
        <v>218000</v>
      </c>
    </row>
    <row r="871" spans="1:7" x14ac:dyDescent="0.25">
      <c r="A871" s="4" t="s">
        <v>225</v>
      </c>
      <c r="B871" s="20">
        <f t="shared" ref="B871:C871" si="53">SUM(B870)</f>
        <v>2</v>
      </c>
      <c r="C871" s="5">
        <f t="shared" si="53"/>
        <v>8</v>
      </c>
      <c r="D871" s="5">
        <f>SUM(D870)</f>
        <v>9</v>
      </c>
      <c r="E871" s="16">
        <f t="shared" si="49"/>
        <v>27.25</v>
      </c>
      <c r="F871" s="16">
        <f t="shared" si="50"/>
        <v>0.88888888888888884</v>
      </c>
      <c r="G871" s="5">
        <f>SUM(G870)</f>
        <v>218000</v>
      </c>
    </row>
    <row r="872" spans="1:7" x14ac:dyDescent="0.25">
      <c r="A872" s="12" t="s">
        <v>226</v>
      </c>
      <c r="B872" s="19"/>
      <c r="C872" s="1"/>
      <c r="D872" s="1"/>
      <c r="E872" s="14"/>
      <c r="F872" s="14"/>
    </row>
    <row r="873" spans="1:7" x14ac:dyDescent="0.25">
      <c r="A873" t="s">
        <v>100</v>
      </c>
      <c r="B873" s="19">
        <v>21</v>
      </c>
      <c r="C873" s="1">
        <v>113</v>
      </c>
      <c r="D873" s="1">
        <v>5.65</v>
      </c>
      <c r="E873" s="14">
        <f t="shared" si="49"/>
        <v>2.907433628318584</v>
      </c>
      <c r="F873" s="14">
        <f t="shared" si="50"/>
        <v>20</v>
      </c>
      <c r="G873" s="1">
        <v>328540</v>
      </c>
    </row>
    <row r="874" spans="1:7" x14ac:dyDescent="0.25">
      <c r="A874" t="s">
        <v>158</v>
      </c>
      <c r="B874" s="19">
        <v>2</v>
      </c>
      <c r="C874" s="1">
        <v>8.65</v>
      </c>
      <c r="D874" s="1">
        <v>1.68</v>
      </c>
      <c r="E874" s="14">
        <f t="shared" si="49"/>
        <v>9.4175838150289017</v>
      </c>
      <c r="F874" s="14">
        <f t="shared" si="50"/>
        <v>5.1488095238095246</v>
      </c>
      <c r="G874" s="1">
        <v>81462.100000000006</v>
      </c>
    </row>
    <row r="875" spans="1:7" x14ac:dyDescent="0.25">
      <c r="A875" t="s">
        <v>39</v>
      </c>
      <c r="B875" s="19">
        <v>301</v>
      </c>
      <c r="C875" s="1">
        <v>2461</v>
      </c>
      <c r="D875" s="1">
        <v>107</v>
      </c>
      <c r="E875" s="14">
        <f t="shared" si="49"/>
        <v>4.1654205607476635</v>
      </c>
      <c r="F875" s="14">
        <f t="shared" si="50"/>
        <v>23</v>
      </c>
      <c r="G875" s="1">
        <v>10251100</v>
      </c>
    </row>
    <row r="876" spans="1:7" x14ac:dyDescent="0.25">
      <c r="A876" t="s">
        <v>40</v>
      </c>
      <c r="B876" s="19">
        <v>5</v>
      </c>
      <c r="C876" s="1">
        <v>100</v>
      </c>
      <c r="D876" s="1">
        <v>4.5</v>
      </c>
      <c r="E876" s="14">
        <f t="shared" si="49"/>
        <v>4.0225</v>
      </c>
      <c r="F876" s="14">
        <f t="shared" si="50"/>
        <v>22.222222222222221</v>
      </c>
      <c r="G876" s="1">
        <v>402250</v>
      </c>
    </row>
    <row r="877" spans="1:7" x14ac:dyDescent="0.25">
      <c r="A877" t="s">
        <v>41</v>
      </c>
      <c r="B877" s="19">
        <v>23</v>
      </c>
      <c r="C877" s="1">
        <v>26.5</v>
      </c>
      <c r="D877" s="1">
        <v>19.7</v>
      </c>
      <c r="E877" s="14">
        <f t="shared" si="49"/>
        <v>3.3158490566037737</v>
      </c>
      <c r="F877" s="14">
        <f t="shared" si="50"/>
        <v>1.3451776649746194</v>
      </c>
      <c r="G877" s="1">
        <v>87870</v>
      </c>
    </row>
    <row r="878" spans="1:7" x14ac:dyDescent="0.25">
      <c r="A878" t="s">
        <v>3</v>
      </c>
      <c r="B878" s="19">
        <v>88</v>
      </c>
      <c r="C878" s="1">
        <v>3270</v>
      </c>
      <c r="D878" s="1">
        <v>139</v>
      </c>
      <c r="E878" s="14">
        <f t="shared" si="49"/>
        <v>2.8788990825688074</v>
      </c>
      <c r="F878" s="14">
        <f t="shared" si="50"/>
        <v>23.525179856115109</v>
      </c>
      <c r="G878" s="1">
        <v>9414000</v>
      </c>
    </row>
    <row r="879" spans="1:7" x14ac:dyDescent="0.25">
      <c r="A879" t="s">
        <v>147</v>
      </c>
      <c r="B879" s="19">
        <v>2</v>
      </c>
      <c r="C879" s="1">
        <v>34.299999999999997</v>
      </c>
      <c r="D879" s="1">
        <v>1.6</v>
      </c>
      <c r="E879" s="14">
        <f t="shared" si="49"/>
        <v>2.3091836734693878</v>
      </c>
      <c r="F879" s="14">
        <f t="shared" si="50"/>
        <v>21.437499999999996</v>
      </c>
      <c r="G879" s="1">
        <v>79205</v>
      </c>
    </row>
    <row r="880" spans="1:7" x14ac:dyDescent="0.25">
      <c r="A880" t="s">
        <v>68</v>
      </c>
      <c r="B880" s="19">
        <v>7</v>
      </c>
      <c r="C880" s="1">
        <v>95.4</v>
      </c>
      <c r="D880" s="1">
        <v>4.1500000000000004</v>
      </c>
      <c r="E880" s="14">
        <f t="shared" si="49"/>
        <v>2.672452830188679</v>
      </c>
      <c r="F880" s="14">
        <f t="shared" si="50"/>
        <v>22.987951807228914</v>
      </c>
      <c r="G880" s="1">
        <v>254952</v>
      </c>
    </row>
    <row r="881" spans="1:7" x14ac:dyDescent="0.25">
      <c r="A881" t="s">
        <v>44</v>
      </c>
      <c r="B881" s="19">
        <v>4</v>
      </c>
      <c r="C881" s="1">
        <v>36</v>
      </c>
      <c r="D881" s="1">
        <v>2</v>
      </c>
      <c r="E881" s="14">
        <f t="shared" si="49"/>
        <v>2.7250000000000001</v>
      </c>
      <c r="F881" s="14">
        <f t="shared" si="50"/>
        <v>18</v>
      </c>
      <c r="G881" s="1">
        <v>98100</v>
      </c>
    </row>
    <row r="882" spans="1:7" x14ac:dyDescent="0.25">
      <c r="A882" t="s">
        <v>69</v>
      </c>
      <c r="B882" s="19">
        <v>50</v>
      </c>
      <c r="C882" s="1">
        <v>765.5</v>
      </c>
      <c r="D882" s="1">
        <v>29.25</v>
      </c>
      <c r="E882" s="14">
        <f t="shared" si="49"/>
        <v>4.2398105813193991</v>
      </c>
      <c r="F882" s="14">
        <f t="shared" si="50"/>
        <v>26.17094017094017</v>
      </c>
      <c r="G882" s="1">
        <v>3245575</v>
      </c>
    </row>
    <row r="883" spans="1:7" x14ac:dyDescent="0.25">
      <c r="A883" t="s">
        <v>9</v>
      </c>
      <c r="B883" s="19">
        <v>35</v>
      </c>
      <c r="C883" s="1">
        <v>790</v>
      </c>
      <c r="D883" s="1">
        <v>29</v>
      </c>
      <c r="E883" s="14">
        <f t="shared" si="49"/>
        <v>3.9689873417721517</v>
      </c>
      <c r="F883" s="14">
        <f t="shared" si="50"/>
        <v>27.241379310344829</v>
      </c>
      <c r="G883" s="1">
        <v>3135500</v>
      </c>
    </row>
    <row r="884" spans="1:7" x14ac:dyDescent="0.25">
      <c r="A884" t="s">
        <v>10</v>
      </c>
      <c r="B884" s="19">
        <v>38</v>
      </c>
      <c r="C884" s="1">
        <v>523</v>
      </c>
      <c r="D884" s="1">
        <v>19.7</v>
      </c>
      <c r="E884" s="14">
        <f t="shared" si="49"/>
        <v>3.309942638623327</v>
      </c>
      <c r="F884" s="14">
        <f t="shared" si="50"/>
        <v>26.548223350253807</v>
      </c>
      <c r="G884" s="1">
        <v>1731100</v>
      </c>
    </row>
    <row r="885" spans="1:7" x14ac:dyDescent="0.25">
      <c r="A885" t="s">
        <v>71</v>
      </c>
      <c r="B885" s="19">
        <v>11</v>
      </c>
      <c r="C885" s="1">
        <v>199.5</v>
      </c>
      <c r="D885" s="1">
        <v>7</v>
      </c>
      <c r="E885" s="14">
        <f t="shared" si="49"/>
        <v>3.3676691729323305</v>
      </c>
      <c r="F885" s="14">
        <f t="shared" si="50"/>
        <v>28.5</v>
      </c>
      <c r="G885" s="1">
        <v>671850</v>
      </c>
    </row>
    <row r="886" spans="1:7" x14ac:dyDescent="0.25">
      <c r="A886" t="s">
        <v>35</v>
      </c>
      <c r="B886" s="19">
        <v>2</v>
      </c>
      <c r="C886" s="1">
        <v>1</v>
      </c>
      <c r="D886" s="1">
        <v>0.2</v>
      </c>
      <c r="E886" s="14">
        <f t="shared" si="49"/>
        <v>2.5</v>
      </c>
      <c r="F886" s="14">
        <f t="shared" si="50"/>
        <v>5</v>
      </c>
      <c r="G886" s="1">
        <v>2500</v>
      </c>
    </row>
    <row r="887" spans="1:7" x14ac:dyDescent="0.25">
      <c r="A887" t="s">
        <v>11</v>
      </c>
      <c r="B887" s="19">
        <v>15</v>
      </c>
      <c r="C887" s="1">
        <v>132</v>
      </c>
      <c r="D887" s="1">
        <v>8.25</v>
      </c>
      <c r="E887" s="14">
        <f t="shared" si="49"/>
        <v>5.454545454545455</v>
      </c>
      <c r="F887" s="14">
        <f t="shared" si="50"/>
        <v>16</v>
      </c>
      <c r="G887" s="1">
        <v>720000</v>
      </c>
    </row>
    <row r="888" spans="1:7" x14ac:dyDescent="0.25">
      <c r="A888" t="s">
        <v>14</v>
      </c>
      <c r="B888" s="19">
        <v>7</v>
      </c>
      <c r="C888" s="1">
        <v>151.46</v>
      </c>
      <c r="D888" s="1">
        <v>3.2</v>
      </c>
      <c r="E888" s="14">
        <f t="shared" si="49"/>
        <v>4.8463666974778814</v>
      </c>
      <c r="F888" s="14">
        <f t="shared" si="50"/>
        <v>47.331249999999997</v>
      </c>
      <c r="G888" s="1">
        <v>734030.7</v>
      </c>
    </row>
    <row r="889" spans="1:7" x14ac:dyDescent="0.25">
      <c r="A889" t="s">
        <v>49</v>
      </c>
      <c r="B889" s="19">
        <v>48</v>
      </c>
      <c r="C889" s="1">
        <v>684</v>
      </c>
      <c r="D889" s="1">
        <v>26</v>
      </c>
      <c r="E889" s="14">
        <f t="shared" si="49"/>
        <v>3.7973684210526315</v>
      </c>
      <c r="F889" s="14">
        <f t="shared" si="50"/>
        <v>26.307692307692307</v>
      </c>
      <c r="G889" s="1">
        <v>2597400</v>
      </c>
    </row>
    <row r="890" spans="1:7" x14ac:dyDescent="0.25">
      <c r="A890" t="s">
        <v>74</v>
      </c>
      <c r="B890" s="19">
        <v>14</v>
      </c>
      <c r="C890" s="1">
        <v>76.400000000000006</v>
      </c>
      <c r="D890" s="1">
        <v>2.3199999999999998</v>
      </c>
      <c r="E890" s="14">
        <f t="shared" si="49"/>
        <v>5.7098298429319367</v>
      </c>
      <c r="F890" s="14">
        <f t="shared" si="50"/>
        <v>32.931034482758626</v>
      </c>
      <c r="G890" s="1">
        <v>436231</v>
      </c>
    </row>
    <row r="891" spans="1:7" x14ac:dyDescent="0.25">
      <c r="A891" t="s">
        <v>18</v>
      </c>
      <c r="B891" s="19">
        <v>10</v>
      </c>
      <c r="C891" s="1">
        <v>320.49</v>
      </c>
      <c r="D891" s="1">
        <v>5.89</v>
      </c>
      <c r="E891" s="14">
        <f t="shared" si="49"/>
        <v>4.9818431152298039</v>
      </c>
      <c r="F891" s="14">
        <f t="shared" si="50"/>
        <v>54.412563667232604</v>
      </c>
      <c r="G891" s="1">
        <v>1596630.9</v>
      </c>
    </row>
    <row r="892" spans="1:7" x14ac:dyDescent="0.25">
      <c r="A892" t="s">
        <v>19</v>
      </c>
      <c r="B892" s="19">
        <v>31</v>
      </c>
      <c r="C892" s="1">
        <v>325</v>
      </c>
      <c r="D892" s="1">
        <v>14.5</v>
      </c>
      <c r="E892" s="14">
        <f t="shared" si="49"/>
        <v>4.2630769230769232</v>
      </c>
      <c r="F892" s="14">
        <f t="shared" si="50"/>
        <v>22.413793103448278</v>
      </c>
      <c r="G892" s="1">
        <v>1385500</v>
      </c>
    </row>
    <row r="893" spans="1:7" x14ac:dyDescent="0.25">
      <c r="A893" t="s">
        <v>20</v>
      </c>
      <c r="B893" s="19">
        <v>1</v>
      </c>
      <c r="C893" s="1">
        <v>7.5</v>
      </c>
      <c r="D893" s="1">
        <v>0.35</v>
      </c>
      <c r="E893" s="14">
        <f t="shared" si="49"/>
        <v>3.3333333333333335</v>
      </c>
      <c r="F893" s="14">
        <f t="shared" si="50"/>
        <v>21.428571428571431</v>
      </c>
      <c r="G893" s="1">
        <v>25000</v>
      </c>
    </row>
    <row r="894" spans="1:7" x14ac:dyDescent="0.25">
      <c r="A894" t="s">
        <v>21</v>
      </c>
      <c r="B894" s="19">
        <v>4</v>
      </c>
      <c r="C894" s="1">
        <v>3</v>
      </c>
      <c r="D894" s="1">
        <v>0.6</v>
      </c>
      <c r="E894" s="14">
        <f t="shared" si="49"/>
        <v>4.5666666666666673</v>
      </c>
      <c r="F894" s="14">
        <f t="shared" si="50"/>
        <v>5</v>
      </c>
      <c r="G894" s="1">
        <v>13700</v>
      </c>
    </row>
    <row r="895" spans="1:7" x14ac:dyDescent="0.25">
      <c r="A895" t="s">
        <v>55</v>
      </c>
      <c r="B895" s="19">
        <v>2</v>
      </c>
      <c r="C895" s="1">
        <v>121.2</v>
      </c>
      <c r="D895" s="1">
        <v>5.7</v>
      </c>
      <c r="E895" s="14">
        <f t="shared" si="49"/>
        <v>4.080837458745874</v>
      </c>
      <c r="F895" s="14">
        <f t="shared" si="50"/>
        <v>21.263157894736842</v>
      </c>
      <c r="G895" s="1">
        <v>494597.5</v>
      </c>
    </row>
    <row r="896" spans="1:7" x14ac:dyDescent="0.25">
      <c r="A896" t="s">
        <v>25</v>
      </c>
      <c r="B896" s="19">
        <v>12</v>
      </c>
      <c r="C896" s="1">
        <v>177</v>
      </c>
      <c r="D896" s="1">
        <v>6</v>
      </c>
      <c r="E896" s="14">
        <f t="shared" si="49"/>
        <v>3.7627118644067794</v>
      </c>
      <c r="F896" s="14">
        <f t="shared" si="50"/>
        <v>29.5</v>
      </c>
      <c r="G896" s="1">
        <v>666000</v>
      </c>
    </row>
    <row r="897" spans="1:7" x14ac:dyDescent="0.25">
      <c r="A897" t="s">
        <v>26</v>
      </c>
      <c r="B897" s="19">
        <v>28</v>
      </c>
      <c r="C897" s="1">
        <v>109.35</v>
      </c>
      <c r="D897" s="1">
        <v>8.08</v>
      </c>
      <c r="E897" s="14">
        <f t="shared" si="49"/>
        <v>3.4716991312299954</v>
      </c>
      <c r="F897" s="14">
        <f t="shared" si="50"/>
        <v>13.533415841584157</v>
      </c>
      <c r="G897" s="1">
        <v>379630.3</v>
      </c>
    </row>
    <row r="898" spans="1:7" x14ac:dyDescent="0.25">
      <c r="A898" t="s">
        <v>91</v>
      </c>
      <c r="B898" s="19">
        <v>33</v>
      </c>
      <c r="C898" s="1">
        <v>160</v>
      </c>
      <c r="D898" s="1">
        <v>16.2</v>
      </c>
      <c r="E898" s="14">
        <f t="shared" si="49"/>
        <v>2.4859374999999999</v>
      </c>
      <c r="F898" s="14">
        <f t="shared" si="50"/>
        <v>9.8765432098765444</v>
      </c>
      <c r="G898" s="1">
        <v>397750</v>
      </c>
    </row>
    <row r="899" spans="1:7" x14ac:dyDescent="0.25">
      <c r="A899" t="s">
        <v>86</v>
      </c>
      <c r="B899" s="19">
        <v>112</v>
      </c>
      <c r="C899" s="1">
        <v>902</v>
      </c>
      <c r="D899" s="1">
        <v>82</v>
      </c>
      <c r="E899" s="14">
        <f t="shared" si="49"/>
        <v>1.1408536585365854</v>
      </c>
      <c r="F899" s="14">
        <f t="shared" si="50"/>
        <v>11</v>
      </c>
      <c r="G899" s="1">
        <v>1029050</v>
      </c>
    </row>
    <row r="900" spans="1:7" x14ac:dyDescent="0.25">
      <c r="A900" t="s">
        <v>75</v>
      </c>
      <c r="B900" s="19">
        <v>171</v>
      </c>
      <c r="C900" s="1">
        <v>1060</v>
      </c>
      <c r="D900" s="1">
        <v>53</v>
      </c>
      <c r="E900" s="14">
        <f t="shared" si="49"/>
        <v>2.9984905660377357</v>
      </c>
      <c r="F900" s="14">
        <f t="shared" si="50"/>
        <v>20</v>
      </c>
      <c r="G900" s="1">
        <v>3178400</v>
      </c>
    </row>
    <row r="901" spans="1:7" x14ac:dyDescent="0.25">
      <c r="A901" t="s">
        <v>79</v>
      </c>
      <c r="B901" s="19">
        <v>69</v>
      </c>
      <c r="C901" s="1">
        <v>1518</v>
      </c>
      <c r="D901" s="1">
        <v>69</v>
      </c>
      <c r="E901" s="14">
        <f t="shared" si="49"/>
        <v>3.2378260869565216</v>
      </c>
      <c r="F901" s="14">
        <f t="shared" si="50"/>
        <v>22</v>
      </c>
      <c r="G901" s="1">
        <v>4915020</v>
      </c>
    </row>
    <row r="902" spans="1:7" x14ac:dyDescent="0.25">
      <c r="A902" t="s">
        <v>108</v>
      </c>
      <c r="B902" s="19">
        <v>31</v>
      </c>
      <c r="C902" s="1">
        <v>938</v>
      </c>
      <c r="D902" s="1">
        <v>33.5</v>
      </c>
      <c r="E902" s="14">
        <f t="shared" si="49"/>
        <v>3.2559701492537316</v>
      </c>
      <c r="F902" s="14">
        <f t="shared" si="50"/>
        <v>28</v>
      </c>
      <c r="G902" s="1">
        <v>3054100</v>
      </c>
    </row>
    <row r="903" spans="1:7" x14ac:dyDescent="0.25">
      <c r="A903" t="s">
        <v>60</v>
      </c>
      <c r="B903" s="19">
        <v>250</v>
      </c>
      <c r="C903" s="1">
        <v>6034</v>
      </c>
      <c r="D903" s="1">
        <v>174</v>
      </c>
      <c r="E903" s="14">
        <f t="shared" si="49"/>
        <v>3.8647795823665891</v>
      </c>
      <c r="F903" s="14">
        <f t="shared" si="50"/>
        <v>34.678160919540232</v>
      </c>
      <c r="G903" s="1">
        <v>23320080</v>
      </c>
    </row>
    <row r="904" spans="1:7" x14ac:dyDescent="0.25">
      <c r="A904" t="s">
        <v>111</v>
      </c>
      <c r="B904" s="19">
        <v>27</v>
      </c>
      <c r="C904" s="1">
        <v>290.10000000000002</v>
      </c>
      <c r="D904" s="1">
        <v>7.1</v>
      </c>
      <c r="E904" s="14">
        <f t="shared" si="49"/>
        <v>3.6051844191658047</v>
      </c>
      <c r="F904" s="14">
        <f t="shared" si="50"/>
        <v>40.859154929577471</v>
      </c>
      <c r="G904" s="1">
        <v>1045864</v>
      </c>
    </row>
    <row r="905" spans="1:7" x14ac:dyDescent="0.25">
      <c r="A905" t="s">
        <v>61</v>
      </c>
      <c r="B905" s="19">
        <v>92</v>
      </c>
      <c r="C905" s="1">
        <v>1455.8</v>
      </c>
      <c r="D905" s="1">
        <v>50.2</v>
      </c>
      <c r="E905" s="14">
        <f t="shared" ref="E905:E968" si="54">(G905/C905)/1000</f>
        <v>2.979581673306773</v>
      </c>
      <c r="F905" s="14">
        <f t="shared" ref="F905:F968" si="55">C905/D905</f>
        <v>28.999999999999996</v>
      </c>
      <c r="G905" s="1">
        <v>4337675</v>
      </c>
    </row>
    <row r="906" spans="1:7" x14ac:dyDescent="0.25">
      <c r="A906" t="s">
        <v>30</v>
      </c>
      <c r="B906" s="19">
        <v>3</v>
      </c>
      <c r="C906" s="1">
        <v>1</v>
      </c>
      <c r="D906" s="1">
        <v>0.2</v>
      </c>
      <c r="E906" s="14">
        <f t="shared" si="54"/>
        <v>6.2</v>
      </c>
      <c r="F906" s="14">
        <f t="shared" si="55"/>
        <v>5</v>
      </c>
      <c r="G906" s="1">
        <v>6200</v>
      </c>
    </row>
    <row r="907" spans="1:7" x14ac:dyDescent="0.25">
      <c r="A907" t="s">
        <v>63</v>
      </c>
      <c r="B907" s="19">
        <v>2</v>
      </c>
      <c r="C907" s="1">
        <v>14</v>
      </c>
      <c r="D907" s="1">
        <v>0.3</v>
      </c>
      <c r="E907" s="14">
        <f t="shared" si="54"/>
        <v>3.7857142857142856</v>
      </c>
      <c r="F907" s="14">
        <f t="shared" si="55"/>
        <v>46.666666666666671</v>
      </c>
      <c r="G907" s="1">
        <v>53000</v>
      </c>
    </row>
    <row r="908" spans="1:7" x14ac:dyDescent="0.25">
      <c r="A908" s="4" t="s">
        <v>227</v>
      </c>
      <c r="B908" s="20">
        <f>SUM(B873:B907)</f>
        <v>1551</v>
      </c>
      <c r="C908" s="5">
        <f>SUM(C873:C907)</f>
        <v>22904.149999999998</v>
      </c>
      <c r="D908" s="5">
        <f>SUM(D873:D907)</f>
        <v>936.82</v>
      </c>
      <c r="E908" s="16">
        <f t="shared" si="54"/>
        <v>3.5002330800313484</v>
      </c>
      <c r="F908" s="16">
        <f t="shared" si="55"/>
        <v>24.448826882432055</v>
      </c>
      <c r="G908" s="5">
        <f>SUM(G873:G907)</f>
        <v>80169863.5</v>
      </c>
    </row>
    <row r="909" spans="1:7" x14ac:dyDescent="0.25">
      <c r="A909" s="12" t="s">
        <v>228</v>
      </c>
      <c r="B909" s="19"/>
      <c r="C909" s="1"/>
      <c r="D909" s="1"/>
      <c r="E909" s="14"/>
      <c r="F909" s="14"/>
    </row>
    <row r="910" spans="1:7" x14ac:dyDescent="0.25">
      <c r="A910" t="s">
        <v>74</v>
      </c>
      <c r="B910" s="19">
        <v>41</v>
      </c>
      <c r="C910" s="1">
        <v>458.95</v>
      </c>
      <c r="D910" s="1">
        <v>4.54</v>
      </c>
      <c r="E910" s="14">
        <f t="shared" si="54"/>
        <v>14.188839742891384</v>
      </c>
      <c r="F910" s="14">
        <f t="shared" si="55"/>
        <v>101.09030837004406</v>
      </c>
      <c r="G910" s="1">
        <v>6511968</v>
      </c>
    </row>
    <row r="911" spans="1:7" x14ac:dyDescent="0.25">
      <c r="A911" t="s">
        <v>18</v>
      </c>
      <c r="B911" s="19">
        <v>54</v>
      </c>
      <c r="C911" s="1">
        <v>2474</v>
      </c>
      <c r="D911" s="1">
        <v>22.92</v>
      </c>
      <c r="E911" s="14">
        <f t="shared" si="54"/>
        <v>22.700686903799514</v>
      </c>
      <c r="F911" s="14">
        <f t="shared" si="55"/>
        <v>107.94066317626526</v>
      </c>
      <c r="G911" s="1">
        <v>56161499.399999999</v>
      </c>
    </row>
    <row r="912" spans="1:7" x14ac:dyDescent="0.25">
      <c r="A912" t="s">
        <v>30</v>
      </c>
      <c r="B912" s="19">
        <v>2</v>
      </c>
      <c r="C912" s="1">
        <v>30.1</v>
      </c>
      <c r="D912" s="1">
        <v>0.3</v>
      </c>
      <c r="E912" s="14">
        <f t="shared" si="54"/>
        <v>17.064750830564783</v>
      </c>
      <c r="F912" s="14">
        <f t="shared" si="55"/>
        <v>100.33333333333334</v>
      </c>
      <c r="G912" s="1">
        <v>513649</v>
      </c>
    </row>
    <row r="913" spans="1:7" x14ac:dyDescent="0.25">
      <c r="A913" t="s">
        <v>63</v>
      </c>
      <c r="B913" s="19">
        <v>4</v>
      </c>
      <c r="C913" s="1">
        <v>310.8</v>
      </c>
      <c r="D913" s="1">
        <v>6.36</v>
      </c>
      <c r="E913" s="14">
        <f t="shared" si="54"/>
        <v>7.6745495495495488</v>
      </c>
      <c r="F913" s="14">
        <f t="shared" si="55"/>
        <v>48.867924528301884</v>
      </c>
      <c r="G913" s="1">
        <v>2385250</v>
      </c>
    </row>
    <row r="914" spans="1:7" x14ac:dyDescent="0.25">
      <c r="A914" s="4" t="s">
        <v>229</v>
      </c>
      <c r="B914" s="20">
        <f>SUM(B910:B913)</f>
        <v>101</v>
      </c>
      <c r="C914" s="5">
        <f>SUM(C910:C913)</f>
        <v>3273.85</v>
      </c>
      <c r="D914" s="5">
        <f t="shared" ref="D914" si="56">SUM(D910:D913)</f>
        <v>34.120000000000005</v>
      </c>
      <c r="E914" s="16">
        <f t="shared" si="54"/>
        <v>20.02912974021412</v>
      </c>
      <c r="F914" s="16">
        <f t="shared" si="55"/>
        <v>95.951055099648286</v>
      </c>
      <c r="G914" s="5">
        <f>SUM(G910:G913)</f>
        <v>65572366.399999999</v>
      </c>
    </row>
    <row r="915" spans="1:7" x14ac:dyDescent="0.25">
      <c r="A915" s="12" t="s">
        <v>230</v>
      </c>
      <c r="B915" s="19"/>
      <c r="C915" s="1"/>
      <c r="D915" s="1"/>
      <c r="E915" s="14"/>
      <c r="F915" s="14"/>
    </row>
    <row r="916" spans="1:7" x14ac:dyDescent="0.25">
      <c r="A916" t="s">
        <v>1</v>
      </c>
      <c r="B916" s="19">
        <v>7</v>
      </c>
      <c r="C916" s="1">
        <v>41.2</v>
      </c>
      <c r="D916" s="1">
        <v>3</v>
      </c>
      <c r="E916" s="14">
        <f t="shared" si="54"/>
        <v>7.9999999999999991</v>
      </c>
      <c r="F916" s="14">
        <f t="shared" si="55"/>
        <v>13.733333333333334</v>
      </c>
      <c r="G916" s="1">
        <v>329600</v>
      </c>
    </row>
    <row r="917" spans="1:7" x14ac:dyDescent="0.25">
      <c r="A917" t="s">
        <v>100</v>
      </c>
      <c r="B917" s="19">
        <v>113</v>
      </c>
      <c r="C917" s="1">
        <v>412.7</v>
      </c>
      <c r="D917" s="1">
        <v>40.4</v>
      </c>
      <c r="E917" s="14">
        <f t="shared" si="54"/>
        <v>3.3888781196995397</v>
      </c>
      <c r="F917" s="14">
        <f t="shared" si="55"/>
        <v>10.215346534653465</v>
      </c>
      <c r="G917" s="1">
        <v>1398590</v>
      </c>
    </row>
    <row r="918" spans="1:7" x14ac:dyDescent="0.25">
      <c r="A918" t="s">
        <v>94</v>
      </c>
      <c r="B918" s="19">
        <v>33</v>
      </c>
      <c r="C918" s="1">
        <v>135.19999999999999</v>
      </c>
      <c r="D918" s="1">
        <v>22.7</v>
      </c>
      <c r="E918" s="14">
        <f t="shared" si="54"/>
        <v>7.0550295857988177</v>
      </c>
      <c r="F918" s="14">
        <f t="shared" si="55"/>
        <v>5.9559471365638768</v>
      </c>
      <c r="G918" s="1">
        <v>953840</v>
      </c>
    </row>
    <row r="919" spans="1:7" x14ac:dyDescent="0.25">
      <c r="A919" t="s">
        <v>66</v>
      </c>
      <c r="B919" s="19">
        <v>13</v>
      </c>
      <c r="C919" s="1">
        <v>11.17</v>
      </c>
      <c r="D919" s="1">
        <v>1</v>
      </c>
      <c r="E919" s="14">
        <f t="shared" si="54"/>
        <v>3.6469471799462849</v>
      </c>
      <c r="F919" s="14">
        <f t="shared" si="55"/>
        <v>11.17</v>
      </c>
      <c r="G919" s="1">
        <v>40736.400000000001</v>
      </c>
    </row>
    <row r="920" spans="1:7" x14ac:dyDescent="0.25">
      <c r="A920" t="s">
        <v>2</v>
      </c>
      <c r="B920" s="19">
        <v>1</v>
      </c>
      <c r="C920" s="1">
        <v>2.78</v>
      </c>
      <c r="D920" s="1">
        <v>1</v>
      </c>
      <c r="E920" s="14">
        <f t="shared" si="54"/>
        <v>5.6086330935251798</v>
      </c>
      <c r="F920" s="14">
        <f t="shared" si="55"/>
        <v>2.78</v>
      </c>
      <c r="G920" s="1">
        <v>15592</v>
      </c>
    </row>
    <row r="921" spans="1:7" x14ac:dyDescent="0.25">
      <c r="A921" t="s">
        <v>158</v>
      </c>
      <c r="B921" s="19">
        <v>27</v>
      </c>
      <c r="C921" s="1">
        <v>343.04</v>
      </c>
      <c r="D921" s="1">
        <v>49.62</v>
      </c>
      <c r="E921" s="14">
        <f t="shared" si="54"/>
        <v>5.7198641557835819</v>
      </c>
      <c r="F921" s="14">
        <f t="shared" si="55"/>
        <v>6.9133413945989526</v>
      </c>
      <c r="G921" s="1">
        <v>1962142.2</v>
      </c>
    </row>
    <row r="922" spans="1:7" x14ac:dyDescent="0.25">
      <c r="A922" t="s">
        <v>67</v>
      </c>
      <c r="B922" s="19">
        <v>16</v>
      </c>
      <c r="C922" s="1">
        <v>13.95</v>
      </c>
      <c r="D922" s="1">
        <v>1.8</v>
      </c>
      <c r="E922" s="14">
        <f t="shared" si="54"/>
        <v>3.2232616487455199</v>
      </c>
      <c r="F922" s="14">
        <f t="shared" si="55"/>
        <v>7.7499999999999991</v>
      </c>
      <c r="G922" s="1">
        <v>44964.5</v>
      </c>
    </row>
    <row r="923" spans="1:7" x14ac:dyDescent="0.25">
      <c r="A923" t="s">
        <v>41</v>
      </c>
      <c r="B923" s="19">
        <v>483</v>
      </c>
      <c r="C923" s="1">
        <v>1048</v>
      </c>
      <c r="D923" s="1">
        <v>345</v>
      </c>
      <c r="E923" s="14">
        <f t="shared" si="54"/>
        <v>2.9125477099236643</v>
      </c>
      <c r="F923" s="14">
        <f t="shared" si="55"/>
        <v>3.0376811594202899</v>
      </c>
      <c r="G923" s="1">
        <v>3052350</v>
      </c>
    </row>
    <row r="924" spans="1:7" x14ac:dyDescent="0.25">
      <c r="A924" t="s">
        <v>3</v>
      </c>
      <c r="B924" s="19">
        <v>60</v>
      </c>
      <c r="C924" s="1">
        <v>1350</v>
      </c>
      <c r="D924" s="1">
        <v>60</v>
      </c>
      <c r="E924" s="14">
        <f t="shared" si="54"/>
        <v>3.2692592592592593</v>
      </c>
      <c r="F924" s="14">
        <f t="shared" si="55"/>
        <v>22.5</v>
      </c>
      <c r="G924" s="1">
        <v>4413500</v>
      </c>
    </row>
    <row r="925" spans="1:7" x14ac:dyDescent="0.25">
      <c r="A925" t="s">
        <v>42</v>
      </c>
      <c r="B925" s="19">
        <v>55</v>
      </c>
      <c r="C925" s="1">
        <v>151</v>
      </c>
      <c r="D925" s="1">
        <v>12.2</v>
      </c>
      <c r="E925" s="14">
        <f t="shared" si="54"/>
        <v>2.4403973509933774</v>
      </c>
      <c r="F925" s="14">
        <f t="shared" si="55"/>
        <v>12.377049180327869</v>
      </c>
      <c r="G925" s="1">
        <v>368500</v>
      </c>
    </row>
    <row r="926" spans="1:7" x14ac:dyDescent="0.25">
      <c r="A926" t="s">
        <v>147</v>
      </c>
      <c r="B926" s="19">
        <v>2</v>
      </c>
      <c r="C926" s="1">
        <v>44.4</v>
      </c>
      <c r="D926" s="1">
        <v>2.5</v>
      </c>
      <c r="E926" s="14">
        <f t="shared" si="54"/>
        <v>2.5251126126126127</v>
      </c>
      <c r="F926" s="14">
        <f t="shared" si="55"/>
        <v>17.759999999999998</v>
      </c>
      <c r="G926" s="1">
        <v>112115</v>
      </c>
    </row>
    <row r="927" spans="1:7" x14ac:dyDescent="0.25">
      <c r="A927" t="s">
        <v>69</v>
      </c>
      <c r="B927" s="19">
        <v>5</v>
      </c>
      <c r="C927" s="1">
        <v>46.9</v>
      </c>
      <c r="D927" s="1">
        <v>2.4500000000000002</v>
      </c>
      <c r="E927" s="14">
        <f t="shared" si="54"/>
        <v>4.6594882729211085</v>
      </c>
      <c r="F927" s="14">
        <f t="shared" si="55"/>
        <v>19.142857142857142</v>
      </c>
      <c r="G927" s="1">
        <v>218530</v>
      </c>
    </row>
    <row r="928" spans="1:7" x14ac:dyDescent="0.25">
      <c r="A928" t="s">
        <v>45</v>
      </c>
      <c r="B928" s="19">
        <v>12</v>
      </c>
      <c r="C928" s="1">
        <v>75.95</v>
      </c>
      <c r="D928" s="1">
        <v>17.3</v>
      </c>
      <c r="E928" s="14">
        <f t="shared" si="54"/>
        <v>5.6064516129032258</v>
      </c>
      <c r="F928" s="14">
        <f t="shared" si="55"/>
        <v>4.3901734104046239</v>
      </c>
      <c r="G928" s="1">
        <v>425810</v>
      </c>
    </row>
    <row r="929" spans="1:7" x14ac:dyDescent="0.25">
      <c r="A929" t="s">
        <v>6</v>
      </c>
      <c r="B929" s="19">
        <v>29</v>
      </c>
      <c r="C929" s="1">
        <v>116.7</v>
      </c>
      <c r="D929" s="1">
        <v>30.8</v>
      </c>
      <c r="E929" s="14">
        <f t="shared" si="54"/>
        <v>5.873744644387318</v>
      </c>
      <c r="F929" s="14">
        <f t="shared" si="55"/>
        <v>3.7889610389610389</v>
      </c>
      <c r="G929" s="1">
        <v>685466</v>
      </c>
    </row>
    <row r="930" spans="1:7" x14ac:dyDescent="0.25">
      <c r="A930" t="s">
        <v>70</v>
      </c>
      <c r="B930" s="19">
        <v>7</v>
      </c>
      <c r="C930" s="1">
        <v>3.7</v>
      </c>
      <c r="D930" s="1">
        <v>0.5</v>
      </c>
      <c r="E930" s="14">
        <f t="shared" si="54"/>
        <v>4.6486486486486482</v>
      </c>
      <c r="F930" s="14">
        <f t="shared" si="55"/>
        <v>7.4</v>
      </c>
      <c r="G930" s="1">
        <v>17200</v>
      </c>
    </row>
    <row r="931" spans="1:7" x14ac:dyDescent="0.25">
      <c r="A931" t="s">
        <v>7</v>
      </c>
      <c r="B931" s="19">
        <v>59</v>
      </c>
      <c r="C931" s="1">
        <v>61.7</v>
      </c>
      <c r="D931" s="1">
        <v>28.1</v>
      </c>
      <c r="E931" s="14">
        <f t="shared" si="54"/>
        <v>3.6165316045380873</v>
      </c>
      <c r="F931" s="14">
        <f t="shared" si="55"/>
        <v>2.1957295373665482</v>
      </c>
      <c r="G931" s="1">
        <v>223140</v>
      </c>
    </row>
    <row r="932" spans="1:7" x14ac:dyDescent="0.25">
      <c r="A932" t="s">
        <v>8</v>
      </c>
      <c r="B932" s="19">
        <v>4</v>
      </c>
      <c r="C932" s="1">
        <v>103</v>
      </c>
      <c r="D932" s="1">
        <v>13.5</v>
      </c>
      <c r="E932" s="14">
        <f t="shared" si="54"/>
        <v>6.1737864077669897</v>
      </c>
      <c r="F932" s="14">
        <f t="shared" si="55"/>
        <v>7.6296296296296298</v>
      </c>
      <c r="G932" s="1">
        <v>635900</v>
      </c>
    </row>
    <row r="933" spans="1:7" x14ac:dyDescent="0.25">
      <c r="A933" t="s">
        <v>9</v>
      </c>
      <c r="B933" s="19">
        <v>4</v>
      </c>
      <c r="C933" s="1">
        <v>6.7</v>
      </c>
      <c r="D933" s="1">
        <v>2.5</v>
      </c>
      <c r="E933" s="14">
        <f t="shared" si="54"/>
        <v>5.6986567164179105</v>
      </c>
      <c r="F933" s="14">
        <f t="shared" si="55"/>
        <v>2.68</v>
      </c>
      <c r="G933" s="1">
        <v>38181</v>
      </c>
    </row>
    <row r="934" spans="1:7" x14ac:dyDescent="0.25">
      <c r="A934" t="s">
        <v>10</v>
      </c>
      <c r="B934" s="19">
        <v>136</v>
      </c>
      <c r="C934" s="1">
        <v>1246</v>
      </c>
      <c r="D934" s="1">
        <v>107</v>
      </c>
      <c r="E934" s="14">
        <f t="shared" si="54"/>
        <v>4.3413322632423759</v>
      </c>
      <c r="F934" s="14">
        <f t="shared" si="55"/>
        <v>11.644859813084112</v>
      </c>
      <c r="G934" s="1">
        <v>5409300</v>
      </c>
    </row>
    <row r="935" spans="1:7" x14ac:dyDescent="0.25">
      <c r="A935" t="s">
        <v>71</v>
      </c>
      <c r="B935" s="19">
        <v>35</v>
      </c>
      <c r="C935" s="1">
        <v>116.2</v>
      </c>
      <c r="D935" s="1">
        <v>15.7</v>
      </c>
      <c r="E935" s="14">
        <f t="shared" si="54"/>
        <v>3.0242685025817555</v>
      </c>
      <c r="F935" s="14">
        <f t="shared" si="55"/>
        <v>7.401273885350319</v>
      </c>
      <c r="G935" s="1">
        <v>351420</v>
      </c>
    </row>
    <row r="936" spans="1:7" x14ac:dyDescent="0.25">
      <c r="A936" t="s">
        <v>47</v>
      </c>
      <c r="B936" s="19">
        <v>172</v>
      </c>
      <c r="C936" s="1">
        <v>521</v>
      </c>
      <c r="D936" s="1">
        <v>60.5</v>
      </c>
      <c r="E936" s="14">
        <f t="shared" si="54"/>
        <v>3.8625719769673705</v>
      </c>
      <c r="F936" s="14">
        <f t="shared" si="55"/>
        <v>8.6115702479338836</v>
      </c>
      <c r="G936" s="1">
        <v>2012400</v>
      </c>
    </row>
    <row r="937" spans="1:7" x14ac:dyDescent="0.25">
      <c r="A937" t="s">
        <v>11</v>
      </c>
      <c r="B937" s="19">
        <v>87</v>
      </c>
      <c r="C937" s="1">
        <v>480</v>
      </c>
      <c r="D937" s="1">
        <v>44.5</v>
      </c>
      <c r="E937" s="14">
        <f t="shared" si="54"/>
        <v>7.3041666666666671</v>
      </c>
      <c r="F937" s="14">
        <f t="shared" si="55"/>
        <v>10.786516853932584</v>
      </c>
      <c r="G937" s="1">
        <v>3506000</v>
      </c>
    </row>
    <row r="938" spans="1:7" x14ac:dyDescent="0.25">
      <c r="A938" t="s">
        <v>12</v>
      </c>
      <c r="B938" s="19">
        <v>7</v>
      </c>
      <c r="C938" s="1">
        <v>133.13</v>
      </c>
      <c r="D938" s="1">
        <v>16.7</v>
      </c>
      <c r="E938" s="14">
        <f t="shared" si="54"/>
        <v>5.2605761285961092</v>
      </c>
      <c r="F938" s="14">
        <f t="shared" si="55"/>
        <v>7.9718562874251502</v>
      </c>
      <c r="G938" s="1">
        <v>700340.5</v>
      </c>
    </row>
    <row r="939" spans="1:7" x14ac:dyDescent="0.25">
      <c r="A939" t="s">
        <v>13</v>
      </c>
      <c r="B939" s="19">
        <v>6</v>
      </c>
      <c r="C939" s="1">
        <v>10.4</v>
      </c>
      <c r="D939" s="1">
        <v>1.54</v>
      </c>
      <c r="E939" s="14">
        <f t="shared" si="54"/>
        <v>4.4807692307692308</v>
      </c>
      <c r="F939" s="14">
        <f t="shared" si="55"/>
        <v>6.7532467532467537</v>
      </c>
      <c r="G939" s="1">
        <v>46600</v>
      </c>
    </row>
    <row r="940" spans="1:7" x14ac:dyDescent="0.25">
      <c r="A940" t="s">
        <v>15</v>
      </c>
      <c r="B940" s="19">
        <v>5</v>
      </c>
      <c r="C940" s="1">
        <v>231.22</v>
      </c>
      <c r="D940" s="1">
        <v>18.8</v>
      </c>
      <c r="E940" s="14">
        <f t="shared" si="54"/>
        <v>5.1578583167546057</v>
      </c>
      <c r="F940" s="14">
        <f t="shared" si="55"/>
        <v>12.298936170212766</v>
      </c>
      <c r="G940" s="1">
        <v>1192600</v>
      </c>
    </row>
    <row r="941" spans="1:7" x14ac:dyDescent="0.25">
      <c r="A941" t="s">
        <v>73</v>
      </c>
      <c r="B941" s="19">
        <v>8</v>
      </c>
      <c r="C941" s="1">
        <v>22.21</v>
      </c>
      <c r="D941" s="1">
        <v>2.37</v>
      </c>
      <c r="E941" s="14">
        <f t="shared" si="54"/>
        <v>5.0234128770823956</v>
      </c>
      <c r="F941" s="14">
        <f t="shared" si="55"/>
        <v>9.3713080168776379</v>
      </c>
      <c r="G941" s="1">
        <v>111570</v>
      </c>
    </row>
    <row r="942" spans="1:7" x14ac:dyDescent="0.25">
      <c r="A942" t="s">
        <v>50</v>
      </c>
      <c r="B942" s="19">
        <v>125</v>
      </c>
      <c r="C942" s="1">
        <v>381</v>
      </c>
      <c r="D942" s="1">
        <v>55.5</v>
      </c>
      <c r="E942" s="14">
        <f t="shared" si="54"/>
        <v>4.0242782152230969</v>
      </c>
      <c r="F942" s="14">
        <f t="shared" si="55"/>
        <v>6.8648648648648649</v>
      </c>
      <c r="G942" s="1">
        <v>1533250</v>
      </c>
    </row>
    <row r="943" spans="1:7" x14ac:dyDescent="0.25">
      <c r="A943" t="s">
        <v>16</v>
      </c>
      <c r="B943" s="19">
        <v>12</v>
      </c>
      <c r="C943" s="1">
        <v>49.45</v>
      </c>
      <c r="D943" s="1">
        <v>4.4000000000000004</v>
      </c>
      <c r="E943" s="14">
        <f t="shared" si="54"/>
        <v>3.9519716885743175</v>
      </c>
      <c r="F943" s="14">
        <f t="shared" si="55"/>
        <v>11.238636363636363</v>
      </c>
      <c r="G943" s="1">
        <v>195425</v>
      </c>
    </row>
    <row r="944" spans="1:7" x14ac:dyDescent="0.25">
      <c r="A944" t="s">
        <v>74</v>
      </c>
      <c r="B944" s="19">
        <v>8</v>
      </c>
      <c r="C944" s="1">
        <v>30.75</v>
      </c>
      <c r="D944" s="1">
        <v>1.3</v>
      </c>
      <c r="E944" s="14">
        <f t="shared" si="54"/>
        <v>5.9628455284552846</v>
      </c>
      <c r="F944" s="14">
        <f t="shared" si="55"/>
        <v>23.653846153846153</v>
      </c>
      <c r="G944" s="1">
        <v>183357.5</v>
      </c>
    </row>
    <row r="945" spans="1:7" x14ac:dyDescent="0.25">
      <c r="A945" t="s">
        <v>53</v>
      </c>
      <c r="B945" s="19">
        <v>26</v>
      </c>
      <c r="C945" s="1">
        <v>23.8</v>
      </c>
      <c r="D945" s="1">
        <v>1.8</v>
      </c>
      <c r="E945" s="14">
        <f t="shared" si="54"/>
        <v>5.2224789915966383</v>
      </c>
      <c r="F945" s="14">
        <f t="shared" si="55"/>
        <v>13.222222222222221</v>
      </c>
      <c r="G945" s="1">
        <v>124295</v>
      </c>
    </row>
    <row r="946" spans="1:7" x14ac:dyDescent="0.25">
      <c r="A946" t="s">
        <v>54</v>
      </c>
      <c r="B946" s="19">
        <v>14</v>
      </c>
      <c r="C946" s="1">
        <v>95.16</v>
      </c>
      <c r="D946" s="1">
        <v>12.76</v>
      </c>
      <c r="E946" s="14">
        <f t="shared" si="54"/>
        <v>2.3073055905842792</v>
      </c>
      <c r="F946" s="14">
        <f t="shared" si="55"/>
        <v>7.4576802507836986</v>
      </c>
      <c r="G946" s="1">
        <v>219563.2</v>
      </c>
    </row>
    <row r="947" spans="1:7" x14ac:dyDescent="0.25">
      <c r="A947" t="s">
        <v>22</v>
      </c>
      <c r="B947" s="19">
        <v>17</v>
      </c>
      <c r="C947" s="1">
        <v>159</v>
      </c>
      <c r="D947" s="1">
        <v>14.5</v>
      </c>
      <c r="E947" s="14">
        <f t="shared" si="54"/>
        <v>5.2012578616352201</v>
      </c>
      <c r="F947" s="14">
        <f t="shared" si="55"/>
        <v>10.96551724137931</v>
      </c>
      <c r="G947" s="1">
        <v>827000</v>
      </c>
    </row>
    <row r="948" spans="1:7" x14ac:dyDescent="0.25">
      <c r="A948" t="s">
        <v>55</v>
      </c>
      <c r="B948" s="19">
        <v>3</v>
      </c>
      <c r="C948" s="1">
        <v>110.2</v>
      </c>
      <c r="D948" s="1">
        <v>9.4</v>
      </c>
      <c r="E948" s="14">
        <f t="shared" si="54"/>
        <v>3.3412885662431941</v>
      </c>
      <c r="F948" s="14">
        <f t="shared" si="55"/>
        <v>11.723404255319149</v>
      </c>
      <c r="G948" s="1">
        <v>368210</v>
      </c>
    </row>
    <row r="949" spans="1:7" x14ac:dyDescent="0.25">
      <c r="A949" t="s">
        <v>24</v>
      </c>
      <c r="B949" s="19">
        <v>1</v>
      </c>
      <c r="C949" s="1">
        <v>2.95</v>
      </c>
      <c r="D949" s="1">
        <v>0.2</v>
      </c>
      <c r="E949" s="14">
        <f t="shared" si="54"/>
        <v>5.4830508474576272</v>
      </c>
      <c r="F949" s="14">
        <f t="shared" si="55"/>
        <v>14.75</v>
      </c>
      <c r="G949" s="1">
        <v>16175</v>
      </c>
    </row>
    <row r="950" spans="1:7" x14ac:dyDescent="0.25">
      <c r="A950" t="s">
        <v>56</v>
      </c>
      <c r="B950" s="19">
        <v>69</v>
      </c>
      <c r="C950" s="1">
        <v>863</v>
      </c>
      <c r="D950" s="1">
        <v>76.2</v>
      </c>
      <c r="E950" s="14">
        <f t="shared" si="54"/>
        <v>2.8604750869061415</v>
      </c>
      <c r="F950" s="14">
        <f t="shared" si="55"/>
        <v>11.325459317585301</v>
      </c>
      <c r="G950" s="1">
        <v>2468590</v>
      </c>
    </row>
    <row r="951" spans="1:7" x14ac:dyDescent="0.25">
      <c r="A951" t="s">
        <v>25</v>
      </c>
      <c r="B951" s="19">
        <v>31</v>
      </c>
      <c r="C951" s="1">
        <v>186</v>
      </c>
      <c r="D951" s="1">
        <v>15.5</v>
      </c>
      <c r="E951" s="14">
        <f t="shared" si="54"/>
        <v>4.6141935483870968</v>
      </c>
      <c r="F951" s="14">
        <f t="shared" si="55"/>
        <v>12</v>
      </c>
      <c r="G951" s="1">
        <v>858240</v>
      </c>
    </row>
    <row r="952" spans="1:7" x14ac:dyDescent="0.25">
      <c r="A952" t="s">
        <v>26</v>
      </c>
      <c r="B952" s="19">
        <v>181</v>
      </c>
      <c r="C952" s="1">
        <v>547.09</v>
      </c>
      <c r="D952" s="1">
        <v>73.790000000000006</v>
      </c>
      <c r="E952" s="14">
        <f t="shared" si="54"/>
        <v>2.1417638779725459</v>
      </c>
      <c r="F952" s="14">
        <f t="shared" si="55"/>
        <v>7.4141482585716219</v>
      </c>
      <c r="G952" s="1">
        <v>1171737.6000000001</v>
      </c>
    </row>
    <row r="953" spans="1:7" x14ac:dyDescent="0.25">
      <c r="A953" t="s">
        <v>97</v>
      </c>
      <c r="B953" s="19">
        <v>28</v>
      </c>
      <c r="C953" s="1">
        <v>87</v>
      </c>
      <c r="D953" s="1">
        <v>14</v>
      </c>
      <c r="E953" s="14">
        <f t="shared" si="54"/>
        <v>2.6827586206896554</v>
      </c>
      <c r="F953" s="14">
        <f t="shared" si="55"/>
        <v>6.2142857142857144</v>
      </c>
      <c r="G953" s="1">
        <v>233400</v>
      </c>
    </row>
    <row r="954" spans="1:7" x14ac:dyDescent="0.25">
      <c r="A954" t="s">
        <v>58</v>
      </c>
      <c r="B954" s="19">
        <v>47</v>
      </c>
      <c r="C954" s="1">
        <v>188.44</v>
      </c>
      <c r="D954" s="1">
        <v>21.3</v>
      </c>
      <c r="E954" s="14">
        <f t="shared" si="54"/>
        <v>3.7324708129908726</v>
      </c>
      <c r="F954" s="14">
        <f t="shared" si="55"/>
        <v>8.8469483568075109</v>
      </c>
      <c r="G954" s="1">
        <v>703346.8</v>
      </c>
    </row>
    <row r="955" spans="1:7" x14ac:dyDescent="0.25">
      <c r="A955" t="s">
        <v>91</v>
      </c>
      <c r="B955" s="19">
        <v>90</v>
      </c>
      <c r="C955" s="1">
        <v>1286</v>
      </c>
      <c r="D955" s="1">
        <v>117</v>
      </c>
      <c r="E955" s="14">
        <f t="shared" si="54"/>
        <v>2.1819595645412133</v>
      </c>
      <c r="F955" s="14">
        <f t="shared" si="55"/>
        <v>10.991452991452991</v>
      </c>
      <c r="G955" s="1">
        <v>2806000</v>
      </c>
    </row>
    <row r="956" spans="1:7" x14ac:dyDescent="0.25">
      <c r="A956" t="s">
        <v>76</v>
      </c>
      <c r="B956" s="19">
        <v>15</v>
      </c>
      <c r="C956" s="1">
        <v>12.6</v>
      </c>
      <c r="D956" s="1">
        <v>1.55</v>
      </c>
      <c r="E956" s="14">
        <f t="shared" si="54"/>
        <v>4.8396825396825394</v>
      </c>
      <c r="F956" s="14">
        <f t="shared" si="55"/>
        <v>8.129032258064516</v>
      </c>
      <c r="G956" s="1">
        <v>60980</v>
      </c>
    </row>
    <row r="957" spans="1:7" x14ac:dyDescent="0.25">
      <c r="A957" t="s">
        <v>79</v>
      </c>
      <c r="B957" s="19">
        <v>125</v>
      </c>
      <c r="C957" s="1">
        <v>2484</v>
      </c>
      <c r="D957" s="1">
        <v>125</v>
      </c>
      <c r="E957" s="14">
        <f t="shared" si="54"/>
        <v>2.4387600644122385</v>
      </c>
      <c r="F957" s="14">
        <f t="shared" si="55"/>
        <v>19.872</v>
      </c>
      <c r="G957" s="1">
        <v>6057880</v>
      </c>
    </row>
    <row r="958" spans="1:7" x14ac:dyDescent="0.25">
      <c r="A958" t="s">
        <v>28</v>
      </c>
      <c r="B958" s="19">
        <v>72</v>
      </c>
      <c r="C958" s="1">
        <v>1345</v>
      </c>
      <c r="D958" s="1">
        <v>117.5</v>
      </c>
      <c r="E958" s="14">
        <f t="shared" si="54"/>
        <v>3.0401486988847584</v>
      </c>
      <c r="F958" s="14">
        <f t="shared" si="55"/>
        <v>11.446808510638299</v>
      </c>
      <c r="G958" s="1">
        <v>4089000</v>
      </c>
    </row>
    <row r="959" spans="1:7" x14ac:dyDescent="0.25">
      <c r="A959" t="s">
        <v>59</v>
      </c>
      <c r="B959" s="19">
        <v>6</v>
      </c>
      <c r="C959" s="1">
        <v>57</v>
      </c>
      <c r="D959" s="1">
        <v>23</v>
      </c>
      <c r="E959" s="14">
        <f t="shared" si="54"/>
        <v>3.6912280701754385</v>
      </c>
      <c r="F959" s="14">
        <f t="shared" si="55"/>
        <v>2.4782608695652173</v>
      </c>
      <c r="G959" s="1">
        <v>210400</v>
      </c>
    </row>
    <row r="960" spans="1:7" x14ac:dyDescent="0.25">
      <c r="A960" t="s">
        <v>60</v>
      </c>
      <c r="B960" s="19">
        <v>40</v>
      </c>
      <c r="C960" s="1">
        <v>379.5</v>
      </c>
      <c r="D960" s="1">
        <v>23</v>
      </c>
      <c r="E960" s="14">
        <f t="shared" si="54"/>
        <v>4.1604084321475634</v>
      </c>
      <c r="F960" s="14">
        <f t="shared" si="55"/>
        <v>16.5</v>
      </c>
      <c r="G960" s="1">
        <v>1578875</v>
      </c>
    </row>
    <row r="961" spans="1:7" x14ac:dyDescent="0.25">
      <c r="A961" t="s">
        <v>29</v>
      </c>
      <c r="B961" s="19">
        <v>45</v>
      </c>
      <c r="C961" s="1">
        <v>187</v>
      </c>
      <c r="D961" s="1">
        <v>21.8</v>
      </c>
      <c r="E961" s="14">
        <f t="shared" si="54"/>
        <v>4.0347593582887704</v>
      </c>
      <c r="F961" s="14">
        <f t="shared" si="55"/>
        <v>8.5779816513761471</v>
      </c>
      <c r="G961" s="1">
        <v>754500</v>
      </c>
    </row>
    <row r="962" spans="1:7" x14ac:dyDescent="0.25">
      <c r="A962" t="s">
        <v>31</v>
      </c>
      <c r="B962" s="19">
        <v>12</v>
      </c>
      <c r="C962" s="1">
        <v>34</v>
      </c>
      <c r="D962" s="1">
        <v>2.5</v>
      </c>
      <c r="E962" s="14">
        <f t="shared" si="54"/>
        <v>3.4941176470588236</v>
      </c>
      <c r="F962" s="14">
        <f t="shared" si="55"/>
        <v>13.6</v>
      </c>
      <c r="G962" s="1">
        <v>118800</v>
      </c>
    </row>
    <row r="963" spans="1:7" x14ac:dyDescent="0.25">
      <c r="A963" s="4" t="s">
        <v>231</v>
      </c>
      <c r="B963" s="20">
        <f t="shared" ref="B963:D963" si="57">SUM(B916:B962)</f>
        <v>2353</v>
      </c>
      <c r="C963" s="5">
        <f t="shared" si="57"/>
        <v>15237.189999999999</v>
      </c>
      <c r="D963" s="5">
        <f t="shared" si="57"/>
        <v>1633.4799999999998</v>
      </c>
      <c r="E963" s="16">
        <f t="shared" si="54"/>
        <v>3.4681862403763426</v>
      </c>
      <c r="F963" s="16">
        <f t="shared" si="55"/>
        <v>9.3280542155398294</v>
      </c>
      <c r="G963" s="5">
        <f>SUM(G916:G962)</f>
        <v>52845412.699999996</v>
      </c>
    </row>
    <row r="964" spans="1:7" x14ac:dyDescent="0.25">
      <c r="A964" s="12" t="s">
        <v>232</v>
      </c>
      <c r="B964" s="19"/>
      <c r="C964" s="1"/>
      <c r="D964" s="1"/>
      <c r="E964" s="14"/>
      <c r="F964" s="14"/>
    </row>
    <row r="965" spans="1:7" x14ac:dyDescent="0.25">
      <c r="A965" t="s">
        <v>100</v>
      </c>
      <c r="B965" s="19">
        <v>5</v>
      </c>
      <c r="C965" s="1">
        <v>77</v>
      </c>
      <c r="D965" s="1">
        <v>1.54</v>
      </c>
      <c r="E965" s="14">
        <f t="shared" si="54"/>
        <v>2.4471428571428575</v>
      </c>
      <c r="F965" s="14">
        <f t="shared" si="55"/>
        <v>50</v>
      </c>
      <c r="G965" s="1">
        <v>188430</v>
      </c>
    </row>
    <row r="966" spans="1:7" x14ac:dyDescent="0.25">
      <c r="A966" t="s">
        <v>39</v>
      </c>
      <c r="B966" s="19">
        <v>447</v>
      </c>
      <c r="C966" s="1">
        <v>12177</v>
      </c>
      <c r="D966" s="1">
        <v>162</v>
      </c>
      <c r="E966" s="14">
        <f t="shared" si="54"/>
        <v>3.8943089430894311</v>
      </c>
      <c r="F966" s="14">
        <f t="shared" si="55"/>
        <v>75.166666666666671</v>
      </c>
      <c r="G966" s="1">
        <v>47421000</v>
      </c>
    </row>
    <row r="967" spans="1:7" x14ac:dyDescent="0.25">
      <c r="A967" t="s">
        <v>40</v>
      </c>
      <c r="B967" s="19">
        <v>5</v>
      </c>
      <c r="C967" s="1">
        <v>2332</v>
      </c>
      <c r="D967" s="1">
        <v>33</v>
      </c>
      <c r="E967" s="14">
        <f t="shared" si="54"/>
        <v>2.8029159519725559</v>
      </c>
      <c r="F967" s="14">
        <f t="shared" si="55"/>
        <v>70.666666666666671</v>
      </c>
      <c r="G967" s="1">
        <v>6536400</v>
      </c>
    </row>
    <row r="968" spans="1:7" x14ac:dyDescent="0.25">
      <c r="A968" t="s">
        <v>3</v>
      </c>
      <c r="B968" s="19">
        <v>167</v>
      </c>
      <c r="C968" s="1">
        <v>10680</v>
      </c>
      <c r="D968" s="1">
        <v>170</v>
      </c>
      <c r="E968" s="14">
        <f t="shared" si="54"/>
        <v>3.1295880149812731</v>
      </c>
      <c r="F968" s="14">
        <f t="shared" si="55"/>
        <v>62.823529411764703</v>
      </c>
      <c r="G968" s="1">
        <v>33424000</v>
      </c>
    </row>
    <row r="969" spans="1:7" x14ac:dyDescent="0.25">
      <c r="A969" t="s">
        <v>147</v>
      </c>
      <c r="B969" s="19">
        <v>1</v>
      </c>
      <c r="C969" s="1">
        <v>62</v>
      </c>
      <c r="D969" s="1">
        <v>1.2</v>
      </c>
      <c r="E969" s="14">
        <f t="shared" ref="E969:E1031" si="58">(G969/C969)/1000</f>
        <v>3.1298387096774194</v>
      </c>
      <c r="F969" s="14">
        <f t="shared" ref="F969:F1031" si="59">C969/D969</f>
        <v>51.666666666666671</v>
      </c>
      <c r="G969" s="1">
        <v>194050</v>
      </c>
    </row>
    <row r="970" spans="1:7" x14ac:dyDescent="0.25">
      <c r="A970" t="s">
        <v>68</v>
      </c>
      <c r="B970" s="19">
        <v>9</v>
      </c>
      <c r="C970" s="1">
        <v>451</v>
      </c>
      <c r="D970" s="1">
        <v>7.51</v>
      </c>
      <c r="E970" s="14">
        <f t="shared" si="58"/>
        <v>1.6401330376940133</v>
      </c>
      <c r="F970" s="14">
        <f t="shared" si="59"/>
        <v>60.053262316910789</v>
      </c>
      <c r="G970" s="1">
        <v>739700</v>
      </c>
    </row>
    <row r="971" spans="1:7" x14ac:dyDescent="0.25">
      <c r="A971" t="s">
        <v>44</v>
      </c>
      <c r="B971" s="19">
        <v>8</v>
      </c>
      <c r="C971" s="1">
        <v>415</v>
      </c>
      <c r="D971" s="1">
        <v>10</v>
      </c>
      <c r="E971" s="14">
        <f t="shared" si="58"/>
        <v>2.536144578313253</v>
      </c>
      <c r="F971" s="14">
        <f t="shared" si="59"/>
        <v>41.5</v>
      </c>
      <c r="G971" s="1">
        <v>1052500</v>
      </c>
    </row>
    <row r="972" spans="1:7" x14ac:dyDescent="0.25">
      <c r="A972" t="s">
        <v>69</v>
      </c>
      <c r="B972" s="19">
        <v>42</v>
      </c>
      <c r="C972" s="1">
        <v>1057.5</v>
      </c>
      <c r="D972" s="1">
        <v>18.600000000000001</v>
      </c>
      <c r="E972" s="14">
        <f t="shared" si="58"/>
        <v>4.2497399527186763</v>
      </c>
      <c r="F972" s="14">
        <f t="shared" si="59"/>
        <v>56.854838709677416</v>
      </c>
      <c r="G972" s="1">
        <v>4494100</v>
      </c>
    </row>
    <row r="973" spans="1:7" x14ac:dyDescent="0.25">
      <c r="A973" t="s">
        <v>9</v>
      </c>
      <c r="B973" s="19">
        <v>43</v>
      </c>
      <c r="C973" s="1">
        <v>2822</v>
      </c>
      <c r="D973" s="1">
        <v>48</v>
      </c>
      <c r="E973" s="14">
        <f t="shared" si="58"/>
        <v>2.846211906449327</v>
      </c>
      <c r="F973" s="14">
        <f t="shared" si="59"/>
        <v>58.791666666666664</v>
      </c>
      <c r="G973" s="1">
        <v>8032010</v>
      </c>
    </row>
    <row r="974" spans="1:7" x14ac:dyDescent="0.25">
      <c r="A974" t="s">
        <v>10</v>
      </c>
      <c r="B974" s="19">
        <v>14</v>
      </c>
      <c r="C974" s="1">
        <v>500</v>
      </c>
      <c r="D974" s="1">
        <v>9.1</v>
      </c>
      <c r="E974" s="14">
        <f t="shared" si="58"/>
        <v>4.0449999999999999</v>
      </c>
      <c r="F974" s="14">
        <f t="shared" si="59"/>
        <v>54.945054945054949</v>
      </c>
      <c r="G974" s="1">
        <v>2022500</v>
      </c>
    </row>
    <row r="975" spans="1:7" x14ac:dyDescent="0.25">
      <c r="A975" t="s">
        <v>71</v>
      </c>
      <c r="B975" s="19">
        <v>22</v>
      </c>
      <c r="C975" s="1">
        <v>1261</v>
      </c>
      <c r="D975" s="1">
        <v>18</v>
      </c>
      <c r="E975" s="14">
        <f t="shared" si="58"/>
        <v>2.286280729579699</v>
      </c>
      <c r="F975" s="14">
        <f t="shared" si="59"/>
        <v>70.055555555555557</v>
      </c>
      <c r="G975" s="1">
        <v>2883000</v>
      </c>
    </row>
    <row r="976" spans="1:7" x14ac:dyDescent="0.25">
      <c r="A976" t="s">
        <v>14</v>
      </c>
      <c r="B976" s="19">
        <v>7</v>
      </c>
      <c r="C976" s="1">
        <v>184.07</v>
      </c>
      <c r="D976" s="1">
        <v>3.4</v>
      </c>
      <c r="E976" s="14">
        <f t="shared" si="58"/>
        <v>4.2758591840060856</v>
      </c>
      <c r="F976" s="14">
        <f t="shared" si="59"/>
        <v>54.138235294117649</v>
      </c>
      <c r="G976" s="1">
        <v>787057.4</v>
      </c>
    </row>
    <row r="977" spans="1:7" x14ac:dyDescent="0.25">
      <c r="A977" t="s">
        <v>15</v>
      </c>
      <c r="B977" s="19">
        <v>5</v>
      </c>
      <c r="C977" s="1">
        <v>1256.2</v>
      </c>
      <c r="D977" s="1">
        <v>19</v>
      </c>
      <c r="E977" s="14">
        <f t="shared" si="58"/>
        <v>2.8310858143607707</v>
      </c>
      <c r="F977" s="14">
        <f t="shared" si="59"/>
        <v>66.115789473684217</v>
      </c>
      <c r="G977" s="1">
        <v>3556410</v>
      </c>
    </row>
    <row r="978" spans="1:7" x14ac:dyDescent="0.25">
      <c r="A978" t="s">
        <v>49</v>
      </c>
      <c r="B978" s="19">
        <v>217</v>
      </c>
      <c r="C978" s="1">
        <v>11703</v>
      </c>
      <c r="D978" s="1">
        <v>171.1</v>
      </c>
      <c r="E978" s="14">
        <f t="shared" si="58"/>
        <v>3.8001367170810902</v>
      </c>
      <c r="F978" s="14">
        <f t="shared" si="59"/>
        <v>68.39859731151374</v>
      </c>
      <c r="G978" s="1">
        <v>44473000</v>
      </c>
    </row>
    <row r="979" spans="1:7" x14ac:dyDescent="0.25">
      <c r="A979" t="s">
        <v>74</v>
      </c>
      <c r="B979" s="19">
        <v>122</v>
      </c>
      <c r="C979" s="1">
        <v>5750.42</v>
      </c>
      <c r="D979" s="1">
        <v>66.53</v>
      </c>
      <c r="E979" s="14">
        <f t="shared" si="58"/>
        <v>4.8871312704115528</v>
      </c>
      <c r="F979" s="14">
        <f t="shared" si="59"/>
        <v>86.433488651736056</v>
      </c>
      <c r="G979" s="1">
        <v>28103057.399999999</v>
      </c>
    </row>
    <row r="980" spans="1:7" x14ac:dyDescent="0.25">
      <c r="A980" t="s">
        <v>18</v>
      </c>
      <c r="B980" s="19">
        <v>10</v>
      </c>
      <c r="C980" s="1">
        <v>899.97</v>
      </c>
      <c r="D980" s="1">
        <v>13.22</v>
      </c>
      <c r="E980" s="14">
        <f t="shared" si="58"/>
        <v>4.2557333022211852</v>
      </c>
      <c r="F980" s="14">
        <f t="shared" si="59"/>
        <v>68.076399394856281</v>
      </c>
      <c r="G980" s="1">
        <v>3830032.3</v>
      </c>
    </row>
    <row r="981" spans="1:7" x14ac:dyDescent="0.25">
      <c r="A981" t="s">
        <v>19</v>
      </c>
      <c r="B981" s="19">
        <v>31</v>
      </c>
      <c r="C981" s="1">
        <v>685</v>
      </c>
      <c r="D981" s="1">
        <v>16.7</v>
      </c>
      <c r="E981" s="14">
        <f t="shared" si="58"/>
        <v>3.7781021897810221</v>
      </c>
      <c r="F981" s="14">
        <f t="shared" si="59"/>
        <v>41.017964071856291</v>
      </c>
      <c r="G981" s="1">
        <v>2588000</v>
      </c>
    </row>
    <row r="982" spans="1:7" x14ac:dyDescent="0.25">
      <c r="A982" t="s">
        <v>53</v>
      </c>
      <c r="B982" s="19">
        <v>23</v>
      </c>
      <c r="C982" s="1">
        <v>489.5</v>
      </c>
      <c r="D982" s="1">
        <v>10.5</v>
      </c>
      <c r="E982" s="14">
        <f t="shared" si="58"/>
        <v>3.6957507660878446</v>
      </c>
      <c r="F982" s="14">
        <f t="shared" si="59"/>
        <v>46.61904761904762</v>
      </c>
      <c r="G982" s="1">
        <v>1809070</v>
      </c>
    </row>
    <row r="983" spans="1:7" x14ac:dyDescent="0.25">
      <c r="A983" t="s">
        <v>20</v>
      </c>
      <c r="B983" s="19">
        <v>3</v>
      </c>
      <c r="C983" s="1">
        <v>21.8</v>
      </c>
      <c r="D983" s="1">
        <v>1.4</v>
      </c>
      <c r="E983" s="14">
        <f t="shared" si="58"/>
        <v>4.9669724770642194</v>
      </c>
      <c r="F983" s="14">
        <f t="shared" si="59"/>
        <v>15.571428571428573</v>
      </c>
      <c r="G983" s="1">
        <v>108280</v>
      </c>
    </row>
    <row r="984" spans="1:7" x14ac:dyDescent="0.25">
      <c r="A984" t="s">
        <v>21</v>
      </c>
      <c r="B984" s="19">
        <v>2</v>
      </c>
      <c r="C984" s="1">
        <v>85</v>
      </c>
      <c r="D984" s="1">
        <v>2.9</v>
      </c>
      <c r="E984" s="14">
        <f t="shared" si="58"/>
        <v>5.5114117647058816</v>
      </c>
      <c r="F984" s="14">
        <f t="shared" si="59"/>
        <v>29.310344827586206</v>
      </c>
      <c r="G984" s="1">
        <v>468470</v>
      </c>
    </row>
    <row r="985" spans="1:7" x14ac:dyDescent="0.25">
      <c r="A985" t="s">
        <v>55</v>
      </c>
      <c r="B985" s="19">
        <v>1</v>
      </c>
      <c r="C985" s="1">
        <v>352.4</v>
      </c>
      <c r="D985" s="1">
        <v>7.7</v>
      </c>
      <c r="E985" s="14">
        <f t="shared" si="58"/>
        <v>4.9474035187287173</v>
      </c>
      <c r="F985" s="14">
        <f t="shared" si="59"/>
        <v>45.766233766233761</v>
      </c>
      <c r="G985" s="1">
        <v>1743465</v>
      </c>
    </row>
    <row r="986" spans="1:7" x14ac:dyDescent="0.25">
      <c r="A986" t="s">
        <v>23</v>
      </c>
      <c r="B986" s="19">
        <v>1</v>
      </c>
      <c r="C986" s="1">
        <v>17.600000000000001</v>
      </c>
      <c r="D986" s="1">
        <v>0.32</v>
      </c>
      <c r="E986" s="14">
        <f t="shared" si="58"/>
        <v>3.5770454545454542</v>
      </c>
      <c r="F986" s="14">
        <f t="shared" si="59"/>
        <v>55</v>
      </c>
      <c r="G986" s="1">
        <v>62956</v>
      </c>
    </row>
    <row r="987" spans="1:7" x14ac:dyDescent="0.25">
      <c r="A987" t="s">
        <v>25</v>
      </c>
      <c r="B987" s="19">
        <v>37</v>
      </c>
      <c r="C987" s="1">
        <v>2550</v>
      </c>
      <c r="D987" s="1">
        <v>31</v>
      </c>
      <c r="E987" s="14">
        <f t="shared" si="58"/>
        <v>4.2996078431372551</v>
      </c>
      <c r="F987" s="14">
        <f t="shared" si="59"/>
        <v>82.258064516129039</v>
      </c>
      <c r="G987" s="1">
        <v>10964000</v>
      </c>
    </row>
    <row r="988" spans="1:7" x14ac:dyDescent="0.25">
      <c r="A988" t="s">
        <v>26</v>
      </c>
      <c r="B988" s="19">
        <v>39</v>
      </c>
      <c r="C988" s="1">
        <v>680.73</v>
      </c>
      <c r="D988" s="1">
        <v>12.89</v>
      </c>
      <c r="E988" s="14">
        <f t="shared" si="58"/>
        <v>2.9779013705874577</v>
      </c>
      <c r="F988" s="14">
        <f t="shared" si="59"/>
        <v>52.810705973622966</v>
      </c>
      <c r="G988" s="1">
        <v>2027146.8</v>
      </c>
    </row>
    <row r="989" spans="1:7" x14ac:dyDescent="0.25">
      <c r="A989" t="s">
        <v>97</v>
      </c>
      <c r="B989" s="19">
        <v>7</v>
      </c>
      <c r="C989" s="1">
        <v>52</v>
      </c>
      <c r="D989" s="1">
        <v>3.5</v>
      </c>
      <c r="E989" s="14">
        <f t="shared" si="58"/>
        <v>3.3846153846153846</v>
      </c>
      <c r="F989" s="14">
        <f t="shared" si="59"/>
        <v>14.857142857142858</v>
      </c>
      <c r="G989" s="1">
        <v>176000</v>
      </c>
    </row>
    <row r="990" spans="1:7" x14ac:dyDescent="0.25">
      <c r="A990" t="s">
        <v>86</v>
      </c>
      <c r="B990" s="19">
        <v>220</v>
      </c>
      <c r="C990" s="1">
        <v>4956</v>
      </c>
      <c r="D990" s="1">
        <v>123</v>
      </c>
      <c r="E990" s="14">
        <f t="shared" si="58"/>
        <v>2.5638135593220341</v>
      </c>
      <c r="F990" s="14">
        <f t="shared" si="59"/>
        <v>40.292682926829265</v>
      </c>
      <c r="G990" s="1">
        <v>12706260</v>
      </c>
    </row>
    <row r="991" spans="1:7" x14ac:dyDescent="0.25">
      <c r="A991" t="s">
        <v>75</v>
      </c>
      <c r="B991" s="19">
        <v>261</v>
      </c>
      <c r="C991" s="1">
        <v>5820</v>
      </c>
      <c r="D991" s="1">
        <v>97</v>
      </c>
      <c r="E991" s="14">
        <f t="shared" si="58"/>
        <v>2.5526804123711342</v>
      </c>
      <c r="F991" s="14">
        <f t="shared" si="59"/>
        <v>60</v>
      </c>
      <c r="G991" s="1">
        <v>14856600</v>
      </c>
    </row>
    <row r="992" spans="1:7" x14ac:dyDescent="0.25">
      <c r="A992" t="s">
        <v>79</v>
      </c>
      <c r="B992" s="19">
        <v>58</v>
      </c>
      <c r="C992" s="1">
        <v>4200</v>
      </c>
      <c r="D992" s="1">
        <v>70</v>
      </c>
      <c r="E992" s="14">
        <f t="shared" si="58"/>
        <v>2.6735714285714285</v>
      </c>
      <c r="F992" s="14">
        <f t="shared" si="59"/>
        <v>60</v>
      </c>
      <c r="G992" s="1">
        <v>11229000</v>
      </c>
    </row>
    <row r="993" spans="1:7" x14ac:dyDescent="0.25">
      <c r="A993" t="s">
        <v>108</v>
      </c>
      <c r="B993" s="19">
        <v>34</v>
      </c>
      <c r="C993" s="1">
        <v>1920</v>
      </c>
      <c r="D993" s="1">
        <v>32</v>
      </c>
      <c r="E993" s="14">
        <f t="shared" si="58"/>
        <v>3.2293750000000001</v>
      </c>
      <c r="F993" s="14">
        <f t="shared" si="59"/>
        <v>60</v>
      </c>
      <c r="G993" s="1">
        <v>6200400</v>
      </c>
    </row>
    <row r="994" spans="1:7" x14ac:dyDescent="0.25">
      <c r="A994" t="s">
        <v>60</v>
      </c>
      <c r="B994" s="19">
        <v>550</v>
      </c>
      <c r="C994" s="1">
        <v>19999</v>
      </c>
      <c r="D994" s="1">
        <v>309</v>
      </c>
      <c r="E994" s="14">
        <f t="shared" si="58"/>
        <v>3.6060328016400822</v>
      </c>
      <c r="F994" s="14">
        <f t="shared" si="59"/>
        <v>64.721682847896446</v>
      </c>
      <c r="G994" s="1">
        <v>72117050</v>
      </c>
    </row>
    <row r="995" spans="1:7" x14ac:dyDescent="0.25">
      <c r="A995" t="s">
        <v>29</v>
      </c>
      <c r="B995" s="19">
        <v>2</v>
      </c>
      <c r="C995" s="1">
        <v>21</v>
      </c>
      <c r="D995" s="1">
        <v>2</v>
      </c>
      <c r="E995" s="14">
        <f t="shared" si="58"/>
        <v>8.1485714285714277</v>
      </c>
      <c r="F995" s="14">
        <f t="shared" si="59"/>
        <v>10.5</v>
      </c>
      <c r="G995" s="1">
        <v>171120</v>
      </c>
    </row>
    <row r="996" spans="1:7" x14ac:dyDescent="0.25">
      <c r="A996" t="s">
        <v>111</v>
      </c>
      <c r="B996" s="19">
        <v>21</v>
      </c>
      <c r="C996" s="1">
        <v>363.55</v>
      </c>
      <c r="D996" s="1">
        <v>5.16</v>
      </c>
      <c r="E996" s="14">
        <f t="shared" si="58"/>
        <v>2.2772567734837019</v>
      </c>
      <c r="F996" s="14">
        <f t="shared" si="59"/>
        <v>70.455426356589143</v>
      </c>
      <c r="G996" s="1">
        <v>827896.7</v>
      </c>
    </row>
    <row r="997" spans="1:7" x14ac:dyDescent="0.25">
      <c r="A997" t="s">
        <v>61</v>
      </c>
      <c r="B997" s="19">
        <v>137</v>
      </c>
      <c r="C997" s="1">
        <v>5002</v>
      </c>
      <c r="D997" s="1">
        <v>82</v>
      </c>
      <c r="E997" s="14">
        <f t="shared" si="58"/>
        <v>4.657865853658536</v>
      </c>
      <c r="F997" s="14">
        <f t="shared" si="59"/>
        <v>61</v>
      </c>
      <c r="G997" s="1">
        <v>23298645</v>
      </c>
    </row>
    <row r="998" spans="1:7" x14ac:dyDescent="0.25">
      <c r="A998" t="s">
        <v>30</v>
      </c>
      <c r="B998" s="19">
        <v>6</v>
      </c>
      <c r="C998" s="1">
        <v>11.05</v>
      </c>
      <c r="D998" s="1">
        <v>0.2</v>
      </c>
      <c r="E998" s="14">
        <f t="shared" si="58"/>
        <v>7.298959276018099</v>
      </c>
      <c r="F998" s="14">
        <f t="shared" si="59"/>
        <v>55.25</v>
      </c>
      <c r="G998" s="1">
        <v>80653.5</v>
      </c>
    </row>
    <row r="999" spans="1:7" x14ac:dyDescent="0.25">
      <c r="A999" t="s">
        <v>82</v>
      </c>
      <c r="B999" s="19">
        <v>3</v>
      </c>
      <c r="C999" s="1">
        <v>409.9</v>
      </c>
      <c r="D999" s="1">
        <v>10.42</v>
      </c>
      <c r="E999" s="14">
        <f t="shared" si="58"/>
        <v>3.7339582825079289</v>
      </c>
      <c r="F999" s="14">
        <f t="shared" si="59"/>
        <v>39.337811900191937</v>
      </c>
      <c r="G999" s="1">
        <v>1530549.5</v>
      </c>
    </row>
    <row r="1000" spans="1:7" x14ac:dyDescent="0.25">
      <c r="A1000" t="s">
        <v>63</v>
      </c>
      <c r="B1000" s="19">
        <v>5</v>
      </c>
      <c r="C1000" s="1">
        <v>1046.8</v>
      </c>
      <c r="D1000" s="1">
        <v>24.25</v>
      </c>
      <c r="E1000" s="14">
        <f t="shared" si="58"/>
        <v>3.9252961406190297</v>
      </c>
      <c r="F1000" s="14">
        <f t="shared" si="59"/>
        <v>43.167010309278346</v>
      </c>
      <c r="G1000" s="1">
        <v>4109000</v>
      </c>
    </row>
    <row r="1001" spans="1:7" x14ac:dyDescent="0.25">
      <c r="A1001" s="4" t="s">
        <v>233</v>
      </c>
      <c r="B1001" s="20">
        <f t="shared" ref="B1001:D1001" si="60">SUM(B965:B1000)</f>
        <v>2565</v>
      </c>
      <c r="C1001" s="5">
        <f t="shared" si="60"/>
        <v>100311.49</v>
      </c>
      <c r="D1001" s="5">
        <f t="shared" si="60"/>
        <v>1594.1400000000003</v>
      </c>
      <c r="E1001" s="16">
        <f t="shared" si="58"/>
        <v>3.537100382020046</v>
      </c>
      <c r="F1001" s="16">
        <f t="shared" si="59"/>
        <v>62.925144592068442</v>
      </c>
      <c r="G1001" s="5">
        <f>SUM(G965:G1000)</f>
        <v>354811809.60000002</v>
      </c>
    </row>
    <row r="1002" spans="1:7" x14ac:dyDescent="0.25">
      <c r="A1002" s="12" t="s">
        <v>234</v>
      </c>
      <c r="B1002" s="19"/>
      <c r="C1002" s="1"/>
      <c r="D1002" s="1"/>
      <c r="E1002" s="14"/>
      <c r="F1002" s="14"/>
    </row>
    <row r="1003" spans="1:7" x14ac:dyDescent="0.25">
      <c r="A1003" t="s">
        <v>74</v>
      </c>
      <c r="B1003" s="19">
        <v>2</v>
      </c>
      <c r="C1003" s="1">
        <v>26.4</v>
      </c>
      <c r="D1003" s="1">
        <v>1.7</v>
      </c>
      <c r="E1003" s="14">
        <f t="shared" si="58"/>
        <v>8</v>
      </c>
      <c r="F1003" s="14">
        <f t="shared" si="59"/>
        <v>15.529411764705882</v>
      </c>
      <c r="G1003" s="1">
        <v>211200</v>
      </c>
    </row>
    <row r="1004" spans="1:7" x14ac:dyDescent="0.25">
      <c r="A1004" t="s">
        <v>111</v>
      </c>
      <c r="B1004" s="19">
        <v>50</v>
      </c>
      <c r="C1004" s="1">
        <v>146.77000000000001</v>
      </c>
      <c r="D1004" s="1">
        <v>2.66</v>
      </c>
      <c r="E1004" s="14">
        <f t="shared" si="58"/>
        <v>8.5418818559651157</v>
      </c>
      <c r="F1004" s="14">
        <f t="shared" si="59"/>
        <v>55.176691729323309</v>
      </c>
      <c r="G1004" s="1">
        <v>1253692</v>
      </c>
    </row>
    <row r="1005" spans="1:7" x14ac:dyDescent="0.25">
      <c r="A1005" t="s">
        <v>63</v>
      </c>
      <c r="B1005" s="19">
        <v>5</v>
      </c>
      <c r="C1005" s="1">
        <v>153.05000000000001</v>
      </c>
      <c r="D1005" s="1">
        <v>8.16</v>
      </c>
      <c r="E1005" s="14">
        <f t="shared" si="58"/>
        <v>8.1453773276706958</v>
      </c>
      <c r="F1005" s="14">
        <f t="shared" si="59"/>
        <v>18.756127450980394</v>
      </c>
      <c r="G1005" s="1">
        <v>1246650</v>
      </c>
    </row>
    <row r="1006" spans="1:7" x14ac:dyDescent="0.25">
      <c r="A1006" s="4" t="s">
        <v>235</v>
      </c>
      <c r="B1006" s="20">
        <f t="shared" ref="B1006:D1006" si="61">SUM(B1003:B1005)</f>
        <v>57</v>
      </c>
      <c r="C1006" s="5">
        <f t="shared" si="61"/>
        <v>326.22000000000003</v>
      </c>
      <c r="D1006" s="5">
        <f t="shared" si="61"/>
        <v>12.52</v>
      </c>
      <c r="E1006" s="16">
        <f t="shared" si="58"/>
        <v>8.3120041689657285</v>
      </c>
      <c r="F1006" s="16">
        <f t="shared" si="59"/>
        <v>26.055910543130995</v>
      </c>
      <c r="G1006" s="5">
        <f>SUM(G1003:G1005)</f>
        <v>2711542</v>
      </c>
    </row>
    <row r="1007" spans="1:7" x14ac:dyDescent="0.25">
      <c r="A1007" s="12" t="s">
        <v>236</v>
      </c>
      <c r="B1007" s="19"/>
      <c r="C1007" s="1"/>
      <c r="D1007" s="1"/>
      <c r="E1007" s="14"/>
      <c r="F1007" s="14"/>
    </row>
    <row r="1008" spans="1:7" x14ac:dyDescent="0.25">
      <c r="A1008" t="s">
        <v>74</v>
      </c>
      <c r="B1008" s="19">
        <v>93</v>
      </c>
      <c r="C1008" s="1">
        <v>2014.9</v>
      </c>
      <c r="D1008" s="1">
        <v>15.58</v>
      </c>
      <c r="E1008" s="14">
        <f t="shared" si="58"/>
        <v>5.1424589309643149</v>
      </c>
      <c r="F1008" s="14">
        <f t="shared" si="59"/>
        <v>129.3260590500642</v>
      </c>
      <c r="G1008" s="1">
        <v>10361540.5</v>
      </c>
    </row>
    <row r="1009" spans="1:7" x14ac:dyDescent="0.25">
      <c r="A1009" t="s">
        <v>18</v>
      </c>
      <c r="B1009" s="19">
        <v>158</v>
      </c>
      <c r="C1009" s="1">
        <v>8521.0300000000007</v>
      </c>
      <c r="D1009" s="1">
        <v>62.61</v>
      </c>
      <c r="E1009" s="14">
        <f t="shared" si="58"/>
        <v>7.2171623383558083</v>
      </c>
      <c r="F1009" s="14">
        <f t="shared" si="59"/>
        <v>136.09694936911038</v>
      </c>
      <c r="G1009" s="1">
        <v>61497656.799999997</v>
      </c>
    </row>
    <row r="1010" spans="1:7" x14ac:dyDescent="0.25">
      <c r="A1010" t="s">
        <v>63</v>
      </c>
      <c r="B1010" s="19">
        <v>36</v>
      </c>
      <c r="C1010" s="1">
        <v>3113.65</v>
      </c>
      <c r="D1010" s="1">
        <v>222.65</v>
      </c>
      <c r="E1010" s="14">
        <f t="shared" si="58"/>
        <v>4.809692804265091</v>
      </c>
      <c r="F1010" s="14">
        <f t="shared" si="59"/>
        <v>13.984504828205704</v>
      </c>
      <c r="G1010" s="1">
        <v>14975700</v>
      </c>
    </row>
    <row r="1011" spans="1:7" x14ac:dyDescent="0.25">
      <c r="A1011" s="4" t="s">
        <v>237</v>
      </c>
      <c r="B1011" s="20">
        <f t="shared" ref="B1011:D1011" si="62">SUM(B1008:B1010)</f>
        <v>287</v>
      </c>
      <c r="C1011" s="5">
        <f t="shared" si="62"/>
        <v>13649.58</v>
      </c>
      <c r="D1011" s="5">
        <f t="shared" si="62"/>
        <v>300.84000000000003</v>
      </c>
      <c r="E1011" s="16">
        <f t="shared" si="58"/>
        <v>6.3617266831653421</v>
      </c>
      <c r="F1011" s="16">
        <f t="shared" si="59"/>
        <v>45.371559633027516</v>
      </c>
      <c r="G1011" s="5">
        <f>SUM(G1008:G1010)</f>
        <v>86834897.299999997</v>
      </c>
    </row>
    <row r="1012" spans="1:7" x14ac:dyDescent="0.25">
      <c r="A1012" s="12" t="s">
        <v>238</v>
      </c>
      <c r="B1012" s="19"/>
      <c r="C1012" s="1"/>
      <c r="D1012" s="1"/>
      <c r="E1012" s="14"/>
      <c r="F1012" s="14"/>
    </row>
    <row r="1013" spans="1:7" x14ac:dyDescent="0.25">
      <c r="A1013" t="s">
        <v>39</v>
      </c>
      <c r="B1013" s="19">
        <v>218</v>
      </c>
      <c r="C1013" s="1">
        <v>1422</v>
      </c>
      <c r="D1013" s="1">
        <v>79</v>
      </c>
      <c r="E1013" s="14">
        <f t="shared" si="58"/>
        <v>4.7278481012658231</v>
      </c>
      <c r="F1013" s="14">
        <f t="shared" si="59"/>
        <v>18</v>
      </c>
      <c r="G1013" s="1">
        <v>6723000</v>
      </c>
    </row>
    <row r="1014" spans="1:7" x14ac:dyDescent="0.25">
      <c r="A1014" t="s">
        <v>41</v>
      </c>
      <c r="B1014" s="19">
        <v>5</v>
      </c>
      <c r="C1014" s="1">
        <v>5.2</v>
      </c>
      <c r="D1014" s="1">
        <v>1.65</v>
      </c>
      <c r="E1014" s="14">
        <f t="shared" si="58"/>
        <v>4.0961538461538458</v>
      </c>
      <c r="F1014" s="14">
        <f t="shared" si="59"/>
        <v>3.1515151515151518</v>
      </c>
      <c r="G1014" s="1">
        <v>21300</v>
      </c>
    </row>
    <row r="1015" spans="1:7" x14ac:dyDescent="0.25">
      <c r="A1015" t="s">
        <v>68</v>
      </c>
      <c r="B1015" s="19">
        <v>1</v>
      </c>
      <c r="C1015" s="1">
        <v>1.67</v>
      </c>
      <c r="D1015" s="1">
        <v>0.09</v>
      </c>
      <c r="E1015" s="14">
        <f t="shared" si="58"/>
        <v>4.1017964071856285</v>
      </c>
      <c r="F1015" s="14">
        <f t="shared" si="59"/>
        <v>18.555555555555557</v>
      </c>
      <c r="G1015" s="1">
        <v>6850</v>
      </c>
    </row>
    <row r="1016" spans="1:7" x14ac:dyDescent="0.25">
      <c r="A1016" t="s">
        <v>69</v>
      </c>
      <c r="B1016" s="19">
        <v>15</v>
      </c>
      <c r="C1016" s="1">
        <v>146.15</v>
      </c>
      <c r="D1016" s="1">
        <v>9.0500000000000007</v>
      </c>
      <c r="E1016" s="14">
        <f t="shared" si="58"/>
        <v>7.2894286691755044</v>
      </c>
      <c r="F1016" s="14">
        <f t="shared" si="59"/>
        <v>16.149171270718231</v>
      </c>
      <c r="G1016" s="1">
        <v>1065350</v>
      </c>
    </row>
    <row r="1017" spans="1:7" x14ac:dyDescent="0.25">
      <c r="A1017" t="s">
        <v>45</v>
      </c>
      <c r="B1017" s="19">
        <v>2</v>
      </c>
      <c r="C1017" s="1">
        <v>50.6</v>
      </c>
      <c r="D1017" s="1">
        <v>7.15</v>
      </c>
      <c r="E1017" s="14">
        <f t="shared" si="58"/>
        <v>4.1186264822134389</v>
      </c>
      <c r="F1017" s="14">
        <f t="shared" si="59"/>
        <v>7.0769230769230766</v>
      </c>
      <c r="G1017" s="1">
        <v>208402.5</v>
      </c>
    </row>
    <row r="1018" spans="1:7" x14ac:dyDescent="0.25">
      <c r="A1018" t="s">
        <v>10</v>
      </c>
      <c r="B1018" s="19">
        <v>4</v>
      </c>
      <c r="C1018" s="1">
        <v>14.5</v>
      </c>
      <c r="D1018" s="1">
        <v>1.2</v>
      </c>
      <c r="E1018" s="14">
        <f t="shared" si="58"/>
        <v>5.1931034482758625</v>
      </c>
      <c r="F1018" s="14">
        <f t="shared" si="59"/>
        <v>12.083333333333334</v>
      </c>
      <c r="G1018" s="1">
        <v>75300</v>
      </c>
    </row>
    <row r="1019" spans="1:7" x14ac:dyDescent="0.25">
      <c r="A1019" t="s">
        <v>11</v>
      </c>
      <c r="B1019" s="19">
        <v>4</v>
      </c>
      <c r="C1019" s="1">
        <v>4.2</v>
      </c>
      <c r="D1019" s="1">
        <v>0.7</v>
      </c>
      <c r="E1019" s="14">
        <f t="shared" si="58"/>
        <v>10.857142857142858</v>
      </c>
      <c r="F1019" s="14">
        <f t="shared" si="59"/>
        <v>6.0000000000000009</v>
      </c>
      <c r="G1019" s="1">
        <v>45600</v>
      </c>
    </row>
    <row r="1020" spans="1:7" x14ac:dyDescent="0.25">
      <c r="A1020" t="s">
        <v>73</v>
      </c>
      <c r="B1020" s="19">
        <v>1</v>
      </c>
      <c r="C1020" s="1">
        <v>0.64</v>
      </c>
      <c r="D1020" s="1">
        <v>0.06</v>
      </c>
      <c r="E1020" s="14">
        <f t="shared" si="58"/>
        <v>4.515625</v>
      </c>
      <c r="F1020" s="14">
        <f t="shared" si="59"/>
        <v>10.666666666666668</v>
      </c>
      <c r="G1020" s="1">
        <v>2890</v>
      </c>
    </row>
    <row r="1021" spans="1:7" x14ac:dyDescent="0.25">
      <c r="A1021" t="s">
        <v>49</v>
      </c>
      <c r="B1021" s="19">
        <v>83</v>
      </c>
      <c r="C1021" s="1">
        <v>1194</v>
      </c>
      <c r="D1021" s="1">
        <v>67.8</v>
      </c>
      <c r="E1021" s="14">
        <f t="shared" si="58"/>
        <v>4.1212730318257957</v>
      </c>
      <c r="F1021" s="14">
        <f t="shared" si="59"/>
        <v>17.610619469026549</v>
      </c>
      <c r="G1021" s="1">
        <v>4920800</v>
      </c>
    </row>
    <row r="1022" spans="1:7" x14ac:dyDescent="0.25">
      <c r="A1022" t="s">
        <v>19</v>
      </c>
      <c r="B1022" s="19">
        <v>39</v>
      </c>
      <c r="C1022" s="1">
        <v>373</v>
      </c>
      <c r="D1022" s="1">
        <v>20.8</v>
      </c>
      <c r="E1022" s="14">
        <f t="shared" si="58"/>
        <v>5.7252010723860591</v>
      </c>
      <c r="F1022" s="14">
        <f t="shared" si="59"/>
        <v>17.932692307692307</v>
      </c>
      <c r="G1022" s="1">
        <v>2135500</v>
      </c>
    </row>
    <row r="1023" spans="1:7" x14ac:dyDescent="0.25">
      <c r="A1023" t="s">
        <v>55</v>
      </c>
      <c r="B1023" s="19">
        <v>1</v>
      </c>
      <c r="C1023" s="1">
        <v>66.2</v>
      </c>
      <c r="D1023" s="1">
        <v>3.6</v>
      </c>
      <c r="E1023" s="14">
        <f t="shared" si="58"/>
        <v>7.424848942598187</v>
      </c>
      <c r="F1023" s="14">
        <f t="shared" si="59"/>
        <v>18.388888888888889</v>
      </c>
      <c r="G1023" s="1">
        <v>491525</v>
      </c>
    </row>
    <row r="1024" spans="1:7" x14ac:dyDescent="0.25">
      <c r="A1024" t="s">
        <v>56</v>
      </c>
      <c r="B1024" s="19">
        <v>33</v>
      </c>
      <c r="C1024" s="1">
        <v>243</v>
      </c>
      <c r="D1024" s="1">
        <v>12.6</v>
      </c>
      <c r="E1024" s="14">
        <f t="shared" si="58"/>
        <v>3.0617283950617282</v>
      </c>
      <c r="F1024" s="14">
        <f t="shared" si="59"/>
        <v>19.285714285714285</v>
      </c>
      <c r="G1024" s="1">
        <v>744000</v>
      </c>
    </row>
    <row r="1025" spans="1:7" x14ac:dyDescent="0.25">
      <c r="A1025" t="s">
        <v>26</v>
      </c>
      <c r="B1025" s="19">
        <v>8</v>
      </c>
      <c r="C1025" s="1">
        <v>50.3</v>
      </c>
      <c r="D1025" s="1">
        <v>3.56</v>
      </c>
      <c r="E1025" s="14">
        <f t="shared" si="58"/>
        <v>3.0551113320079524</v>
      </c>
      <c r="F1025" s="14">
        <f t="shared" si="59"/>
        <v>14.129213483146067</v>
      </c>
      <c r="G1025" s="1">
        <v>153672.1</v>
      </c>
    </row>
    <row r="1026" spans="1:7" x14ac:dyDescent="0.25">
      <c r="A1026" t="s">
        <v>75</v>
      </c>
      <c r="B1026" s="19">
        <v>358</v>
      </c>
      <c r="C1026" s="1">
        <v>3070</v>
      </c>
      <c r="D1026" s="1">
        <v>171</v>
      </c>
      <c r="E1026" s="14">
        <f t="shared" si="58"/>
        <v>2.6011726384364819</v>
      </c>
      <c r="F1026" s="14">
        <f t="shared" si="59"/>
        <v>17.953216374269005</v>
      </c>
      <c r="G1026" s="1">
        <v>7985600</v>
      </c>
    </row>
    <row r="1027" spans="1:7" x14ac:dyDescent="0.25">
      <c r="A1027" t="s">
        <v>108</v>
      </c>
      <c r="B1027" s="19">
        <v>39</v>
      </c>
      <c r="C1027" s="1">
        <v>464</v>
      </c>
      <c r="D1027" s="1">
        <v>29</v>
      </c>
      <c r="E1027" s="14">
        <f t="shared" si="58"/>
        <v>3.500689655172414</v>
      </c>
      <c r="F1027" s="14">
        <f t="shared" si="59"/>
        <v>16</v>
      </c>
      <c r="G1027" s="1">
        <v>1624320</v>
      </c>
    </row>
    <row r="1028" spans="1:7" x14ac:dyDescent="0.25">
      <c r="A1028" t="s">
        <v>60</v>
      </c>
      <c r="B1028" s="19">
        <v>410</v>
      </c>
      <c r="C1028" s="1">
        <v>3459</v>
      </c>
      <c r="D1028" s="1">
        <v>185</v>
      </c>
      <c r="E1028" s="14">
        <f t="shared" si="58"/>
        <v>4.1686788089043079</v>
      </c>
      <c r="F1028" s="14">
        <f t="shared" si="59"/>
        <v>18.697297297297297</v>
      </c>
      <c r="G1028" s="1">
        <v>14419460</v>
      </c>
    </row>
    <row r="1029" spans="1:7" x14ac:dyDescent="0.25">
      <c r="A1029" t="s">
        <v>111</v>
      </c>
      <c r="B1029" s="19">
        <v>29</v>
      </c>
      <c r="C1029" s="1">
        <v>46.54</v>
      </c>
      <c r="D1029" s="1">
        <v>2.94</v>
      </c>
      <c r="E1029" s="14">
        <f t="shared" si="58"/>
        <v>4.0128921357971636</v>
      </c>
      <c r="F1029" s="14">
        <f t="shared" si="59"/>
        <v>15.829931972789115</v>
      </c>
      <c r="G1029" s="1">
        <v>186760</v>
      </c>
    </row>
    <row r="1030" spans="1:7" x14ac:dyDescent="0.25">
      <c r="A1030" t="s">
        <v>61</v>
      </c>
      <c r="B1030" s="19">
        <v>40</v>
      </c>
      <c r="C1030" s="1">
        <v>309.39999999999998</v>
      </c>
      <c r="D1030" s="1">
        <v>18.2</v>
      </c>
      <c r="E1030" s="14">
        <f t="shared" si="58"/>
        <v>4.1739010989010996</v>
      </c>
      <c r="F1030" s="14">
        <f t="shared" si="59"/>
        <v>17</v>
      </c>
      <c r="G1030" s="1">
        <v>1291405</v>
      </c>
    </row>
    <row r="1031" spans="1:7" x14ac:dyDescent="0.25">
      <c r="A1031" s="4" t="s">
        <v>239</v>
      </c>
      <c r="B1031" s="20">
        <f t="shared" ref="B1031:D1031" si="63">SUM(B1013:B1030)</f>
        <v>1290</v>
      </c>
      <c r="C1031" s="5">
        <f t="shared" si="63"/>
        <v>10920.4</v>
      </c>
      <c r="D1031" s="5">
        <f t="shared" si="63"/>
        <v>613.40000000000009</v>
      </c>
      <c r="E1031" s="16">
        <f t="shared" si="58"/>
        <v>3.8553289806234208</v>
      </c>
      <c r="F1031" s="16">
        <f t="shared" si="59"/>
        <v>17.803064884251707</v>
      </c>
      <c r="G1031" s="5">
        <f>SUM(G1013:G1030)</f>
        <v>42101734.600000001</v>
      </c>
    </row>
    <row r="1032" spans="1:7" x14ac:dyDescent="0.25">
      <c r="A1032" s="12" t="s">
        <v>240</v>
      </c>
      <c r="B1032" s="19"/>
      <c r="C1032" s="1"/>
      <c r="D1032" s="1"/>
      <c r="E1032" s="14"/>
      <c r="F1032" s="14"/>
    </row>
    <row r="1033" spans="1:7" x14ac:dyDescent="0.25">
      <c r="A1033" t="s">
        <v>111</v>
      </c>
      <c r="B1033" s="19">
        <v>14</v>
      </c>
      <c r="C1033" s="1">
        <v>105.12</v>
      </c>
      <c r="D1033" s="1">
        <v>3.24</v>
      </c>
      <c r="E1033" s="14">
        <f t="shared" ref="E1033:E1096" si="64">(G1033/C1033)/1000</f>
        <v>7.1009541476407909</v>
      </c>
      <c r="F1033" s="14">
        <f t="shared" ref="F1033:F1096" si="65">C1033/D1033</f>
        <v>32.444444444444443</v>
      </c>
      <c r="G1033" s="1">
        <v>746452.3</v>
      </c>
    </row>
    <row r="1034" spans="1:7" x14ac:dyDescent="0.25">
      <c r="A1034" s="4" t="s">
        <v>241</v>
      </c>
      <c r="B1034" s="20">
        <f t="shared" ref="B1034:D1034" si="66">SUM(B1033)</f>
        <v>14</v>
      </c>
      <c r="C1034" s="5">
        <f t="shared" si="66"/>
        <v>105.12</v>
      </c>
      <c r="D1034" s="5">
        <f t="shared" si="66"/>
        <v>3.24</v>
      </c>
      <c r="E1034" s="16">
        <f t="shared" si="64"/>
        <v>7.1009541476407909</v>
      </c>
      <c r="F1034" s="16">
        <f t="shared" si="65"/>
        <v>32.444444444444443</v>
      </c>
      <c r="G1034" s="5">
        <f>SUM(G1033)</f>
        <v>746452.3</v>
      </c>
    </row>
    <row r="1035" spans="1:7" x14ac:dyDescent="0.25">
      <c r="A1035" s="8" t="s">
        <v>242</v>
      </c>
      <c r="B1035" s="21">
        <f>SUM(B1034,B1031,B1011,B1006,B1001,B963,B914,B908,B871,B868,B863,B842,B838,B815,B811,B801,B757,B749,B746,B739,B726,B703,B671)</f>
        <v>18838</v>
      </c>
      <c r="C1035" s="9">
        <f>SUM(C1034,C1031,C1011,C1006,C1001,C963,C914,C908,C871,C868,C863,C842,C838,C815,C811,C801,C757,C749,C746,C739,C726,C703,C671)</f>
        <v>376735.47000000003</v>
      </c>
      <c r="D1035" s="9">
        <f>SUM(D1034,D1031,D1011,D1006,D1001,D963,D914,D908,D871,D868,D863,D842,D838,D815,D811,D801,D757,D749,D746,D739,D726,D703,D671)</f>
        <v>13569.640000000001</v>
      </c>
      <c r="E1035" s="17">
        <f t="shared" si="64"/>
        <v>3.0568765651399903</v>
      </c>
      <c r="F1035" s="17">
        <f t="shared" si="65"/>
        <v>27.763114570467604</v>
      </c>
      <c r="G1035" s="9">
        <f>SUM(G1034,G1031,G1011,G1006,G1001,G963,G914,G908,G871,G868,G863,G842,G838,G815,G811,G801,G757,G749,G746,G739,G726,G703,G671)</f>
        <v>1151633829.5</v>
      </c>
    </row>
    <row r="1036" spans="1:7" x14ac:dyDescent="0.25">
      <c r="A1036" s="15" t="s">
        <v>243</v>
      </c>
      <c r="E1036" s="14"/>
      <c r="F1036" s="14"/>
    </row>
    <row r="1037" spans="1:7" x14ac:dyDescent="0.25">
      <c r="A1037" s="12" t="s">
        <v>244</v>
      </c>
      <c r="E1037" s="14"/>
      <c r="F1037" s="14"/>
    </row>
    <row r="1038" spans="1:7" x14ac:dyDescent="0.25">
      <c r="A1038" t="s">
        <v>1</v>
      </c>
      <c r="B1038" s="19">
        <v>22</v>
      </c>
      <c r="C1038" s="1">
        <v>125.5</v>
      </c>
      <c r="D1038" s="1">
        <v>14.5</v>
      </c>
      <c r="E1038" s="14">
        <f t="shared" si="64"/>
        <v>5.8725099601593627</v>
      </c>
      <c r="F1038" s="14">
        <f t="shared" si="65"/>
        <v>8.6551724137931032</v>
      </c>
      <c r="G1038" s="1">
        <v>737000</v>
      </c>
    </row>
    <row r="1039" spans="1:7" x14ac:dyDescent="0.25">
      <c r="A1039" t="s">
        <v>100</v>
      </c>
      <c r="B1039" s="19">
        <v>12</v>
      </c>
      <c r="C1039" s="1">
        <v>48</v>
      </c>
      <c r="D1039" s="1">
        <v>6</v>
      </c>
      <c r="E1039" s="14">
        <f t="shared" si="64"/>
        <v>2</v>
      </c>
      <c r="F1039" s="14">
        <f t="shared" si="65"/>
        <v>8</v>
      </c>
      <c r="G1039" s="1">
        <v>96000</v>
      </c>
    </row>
    <row r="1040" spans="1:7" x14ac:dyDescent="0.25">
      <c r="A1040" t="s">
        <v>94</v>
      </c>
      <c r="B1040" s="19">
        <v>70</v>
      </c>
      <c r="C1040" s="1">
        <v>1863.5</v>
      </c>
      <c r="D1040" s="1">
        <v>139.5</v>
      </c>
      <c r="E1040" s="14">
        <f t="shared" si="64"/>
        <v>2.2365977998390125</v>
      </c>
      <c r="F1040" s="14">
        <f t="shared" si="65"/>
        <v>13.358422939068101</v>
      </c>
      <c r="G1040" s="1">
        <v>4167900</v>
      </c>
    </row>
    <row r="1041" spans="1:7" x14ac:dyDescent="0.25">
      <c r="A1041" t="s">
        <v>38</v>
      </c>
      <c r="B1041" s="19">
        <v>4</v>
      </c>
      <c r="C1041" s="1">
        <v>72.94</v>
      </c>
      <c r="D1041" s="1">
        <v>6.65</v>
      </c>
      <c r="E1041" s="14">
        <f t="shared" si="64"/>
        <v>2.8015355086372362</v>
      </c>
      <c r="F1041" s="14">
        <f t="shared" si="65"/>
        <v>10.968421052631578</v>
      </c>
      <c r="G1041" s="1">
        <v>204344</v>
      </c>
    </row>
    <row r="1042" spans="1:7" x14ac:dyDescent="0.25">
      <c r="A1042" t="s">
        <v>66</v>
      </c>
      <c r="B1042" s="19">
        <v>21</v>
      </c>
      <c r="C1042" s="1">
        <v>22.8</v>
      </c>
      <c r="D1042" s="1">
        <v>2.44</v>
      </c>
      <c r="E1042" s="14">
        <f t="shared" si="64"/>
        <v>2.5609210526315787</v>
      </c>
      <c r="F1042" s="14">
        <f t="shared" si="65"/>
        <v>9.3442622950819683</v>
      </c>
      <c r="G1042" s="1">
        <v>58389</v>
      </c>
    </row>
    <row r="1043" spans="1:7" x14ac:dyDescent="0.25">
      <c r="A1043" t="s">
        <v>39</v>
      </c>
      <c r="B1043" s="19">
        <v>300</v>
      </c>
      <c r="C1043" s="1">
        <v>2880</v>
      </c>
      <c r="D1043" s="1">
        <v>160</v>
      </c>
      <c r="E1043" s="14">
        <f t="shared" si="64"/>
        <v>2.0761250000000002</v>
      </c>
      <c r="F1043" s="14">
        <f t="shared" si="65"/>
        <v>18</v>
      </c>
      <c r="G1043" s="1">
        <v>5979240</v>
      </c>
    </row>
    <row r="1044" spans="1:7" x14ac:dyDescent="0.25">
      <c r="A1044" t="s">
        <v>40</v>
      </c>
      <c r="B1044" s="19">
        <v>16</v>
      </c>
      <c r="C1044" s="1">
        <v>33.299999999999997</v>
      </c>
      <c r="D1044" s="1">
        <v>2.8</v>
      </c>
      <c r="E1044" s="14">
        <f t="shared" si="64"/>
        <v>2.228678678678679</v>
      </c>
      <c r="F1044" s="14">
        <f t="shared" si="65"/>
        <v>11.892857142857142</v>
      </c>
      <c r="G1044" s="1">
        <v>74215</v>
      </c>
    </row>
    <row r="1045" spans="1:7" x14ac:dyDescent="0.25">
      <c r="A1045" t="s">
        <v>67</v>
      </c>
      <c r="B1045" s="19">
        <v>45</v>
      </c>
      <c r="C1045" s="1">
        <v>182.8</v>
      </c>
      <c r="D1045" s="1">
        <v>26.8</v>
      </c>
      <c r="E1045" s="14">
        <f t="shared" si="64"/>
        <v>2.6113840262582055</v>
      </c>
      <c r="F1045" s="14">
        <f t="shared" si="65"/>
        <v>6.8208955223880601</v>
      </c>
      <c r="G1045" s="1">
        <v>477361</v>
      </c>
    </row>
    <row r="1046" spans="1:7" x14ac:dyDescent="0.25">
      <c r="A1046" t="s">
        <v>41</v>
      </c>
      <c r="B1046" s="19">
        <v>451</v>
      </c>
      <c r="C1046" s="1">
        <v>11126</v>
      </c>
      <c r="D1046" s="1">
        <v>901.5</v>
      </c>
      <c r="E1046" s="14">
        <f t="shared" si="64"/>
        <v>1.1744831925220205</v>
      </c>
      <c r="F1046" s="14">
        <f t="shared" si="65"/>
        <v>12.34165280088741</v>
      </c>
      <c r="G1046" s="1">
        <v>13067300</v>
      </c>
    </row>
    <row r="1047" spans="1:7" x14ac:dyDescent="0.25">
      <c r="A1047" t="s">
        <v>42</v>
      </c>
      <c r="B1047" s="19">
        <v>321</v>
      </c>
      <c r="C1047" s="1">
        <v>2950</v>
      </c>
      <c r="D1047" s="1">
        <v>284</v>
      </c>
      <c r="E1047" s="14">
        <f t="shared" si="64"/>
        <v>1.1200000000000001</v>
      </c>
      <c r="F1047" s="14">
        <f t="shared" si="65"/>
        <v>10.387323943661972</v>
      </c>
      <c r="G1047" s="1">
        <v>3304000</v>
      </c>
    </row>
    <row r="1048" spans="1:7" x14ac:dyDescent="0.25">
      <c r="A1048" t="s">
        <v>95</v>
      </c>
      <c r="B1048" s="19">
        <v>7</v>
      </c>
      <c r="C1048" s="1">
        <v>41</v>
      </c>
      <c r="D1048" s="1">
        <v>5</v>
      </c>
      <c r="E1048" s="14">
        <f t="shared" si="64"/>
        <v>2.9024390243902438</v>
      </c>
      <c r="F1048" s="14">
        <f t="shared" si="65"/>
        <v>8.1999999999999993</v>
      </c>
      <c r="G1048" s="1">
        <v>119000</v>
      </c>
    </row>
    <row r="1049" spans="1:7" x14ac:dyDescent="0.25">
      <c r="A1049" t="s">
        <v>85</v>
      </c>
      <c r="B1049" s="19">
        <v>10</v>
      </c>
      <c r="C1049" s="1">
        <v>10</v>
      </c>
      <c r="D1049" s="1">
        <v>10</v>
      </c>
      <c r="E1049" s="14">
        <f t="shared" si="64"/>
        <v>1.85</v>
      </c>
      <c r="F1049" s="14">
        <f t="shared" si="65"/>
        <v>1</v>
      </c>
      <c r="G1049" s="1">
        <v>18500</v>
      </c>
    </row>
    <row r="1050" spans="1:7" x14ac:dyDescent="0.25">
      <c r="A1050" t="s">
        <v>68</v>
      </c>
      <c r="B1050" s="19">
        <v>8</v>
      </c>
      <c r="C1050" s="1">
        <v>367.5</v>
      </c>
      <c r="D1050" s="1">
        <v>27.63</v>
      </c>
      <c r="E1050" s="14">
        <f t="shared" si="64"/>
        <v>1.4555510204081634</v>
      </c>
      <c r="F1050" s="14">
        <f t="shared" si="65"/>
        <v>13.300760043431053</v>
      </c>
      <c r="G1050" s="1">
        <v>534915</v>
      </c>
    </row>
    <row r="1051" spans="1:7" x14ac:dyDescent="0.25">
      <c r="A1051" t="s">
        <v>4</v>
      </c>
      <c r="B1051" s="19">
        <v>181</v>
      </c>
      <c r="C1051" s="1">
        <v>4694</v>
      </c>
      <c r="D1051" s="1">
        <v>274</v>
      </c>
      <c r="E1051" s="14">
        <f t="shared" si="64"/>
        <v>1.8610992756710696</v>
      </c>
      <c r="F1051" s="14">
        <f t="shared" si="65"/>
        <v>17.131386861313867</v>
      </c>
      <c r="G1051" s="1">
        <v>8736000</v>
      </c>
    </row>
    <row r="1052" spans="1:7" x14ac:dyDescent="0.25">
      <c r="A1052" t="s">
        <v>43</v>
      </c>
      <c r="B1052" s="19">
        <v>3</v>
      </c>
      <c r="C1052" s="1">
        <v>62.62</v>
      </c>
      <c r="D1052" s="1">
        <v>6</v>
      </c>
      <c r="E1052" s="14">
        <f t="shared" si="64"/>
        <v>2.9441552219738103</v>
      </c>
      <c r="F1052" s="14">
        <f t="shared" si="65"/>
        <v>10.436666666666666</v>
      </c>
      <c r="G1052" s="1">
        <v>184363</v>
      </c>
    </row>
    <row r="1053" spans="1:7" x14ac:dyDescent="0.25">
      <c r="A1053" t="s">
        <v>5</v>
      </c>
      <c r="B1053" s="19">
        <v>15</v>
      </c>
      <c r="C1053" s="1">
        <v>1310</v>
      </c>
      <c r="D1053" s="1">
        <v>88</v>
      </c>
      <c r="E1053" s="14">
        <f t="shared" si="64"/>
        <v>2.884732824427481</v>
      </c>
      <c r="F1053" s="14">
        <f t="shared" si="65"/>
        <v>14.886363636363637</v>
      </c>
      <c r="G1053" s="1">
        <v>3779000</v>
      </c>
    </row>
    <row r="1054" spans="1:7" x14ac:dyDescent="0.25">
      <c r="A1054" t="s">
        <v>44</v>
      </c>
      <c r="B1054" s="19">
        <v>9</v>
      </c>
      <c r="C1054" s="1">
        <v>347</v>
      </c>
      <c r="D1054" s="1">
        <v>22</v>
      </c>
      <c r="E1054" s="14">
        <f t="shared" si="64"/>
        <v>2.290778097982709</v>
      </c>
      <c r="F1054" s="14">
        <f t="shared" si="65"/>
        <v>15.772727272727273</v>
      </c>
      <c r="G1054" s="1">
        <v>794900</v>
      </c>
    </row>
    <row r="1055" spans="1:7" x14ac:dyDescent="0.25">
      <c r="A1055" t="s">
        <v>69</v>
      </c>
      <c r="B1055" s="19">
        <v>71</v>
      </c>
      <c r="C1055" s="1">
        <v>444.5</v>
      </c>
      <c r="D1055" s="1">
        <v>27.2</v>
      </c>
      <c r="E1055" s="14">
        <f t="shared" si="64"/>
        <v>1.4847919010123736</v>
      </c>
      <c r="F1055" s="14">
        <f t="shared" si="65"/>
        <v>16.341911764705884</v>
      </c>
      <c r="G1055" s="1">
        <v>659990</v>
      </c>
    </row>
    <row r="1056" spans="1:7" x14ac:dyDescent="0.25">
      <c r="A1056" t="s">
        <v>45</v>
      </c>
      <c r="B1056" s="19">
        <v>20</v>
      </c>
      <c r="C1056" s="1">
        <v>3807</v>
      </c>
      <c r="D1056" s="1">
        <v>228.5</v>
      </c>
      <c r="E1056" s="14">
        <f t="shared" si="64"/>
        <v>3.3245206199106909</v>
      </c>
      <c r="F1056" s="14">
        <f t="shared" si="65"/>
        <v>16.660831509846826</v>
      </c>
      <c r="G1056" s="1">
        <v>12656450</v>
      </c>
    </row>
    <row r="1057" spans="1:7" x14ac:dyDescent="0.25">
      <c r="A1057" t="s">
        <v>6</v>
      </c>
      <c r="B1057" s="19">
        <v>98</v>
      </c>
      <c r="C1057" s="1">
        <v>4065</v>
      </c>
      <c r="D1057" s="1">
        <v>217.87</v>
      </c>
      <c r="E1057" s="14">
        <f t="shared" si="64"/>
        <v>2.09380073800738</v>
      </c>
      <c r="F1057" s="14">
        <f t="shared" si="65"/>
        <v>18.657915270574197</v>
      </c>
      <c r="G1057" s="1">
        <v>8511300</v>
      </c>
    </row>
    <row r="1058" spans="1:7" x14ac:dyDescent="0.25">
      <c r="A1058" t="s">
        <v>70</v>
      </c>
      <c r="B1058" s="19">
        <v>10</v>
      </c>
      <c r="C1058" s="1">
        <v>9.9</v>
      </c>
      <c r="D1058" s="1">
        <v>1.3</v>
      </c>
      <c r="E1058" s="14">
        <f t="shared" si="64"/>
        <v>1.8555555555555554</v>
      </c>
      <c r="F1058" s="14">
        <f t="shared" si="65"/>
        <v>7.615384615384615</v>
      </c>
      <c r="G1058" s="1">
        <v>18370</v>
      </c>
    </row>
    <row r="1059" spans="1:7" x14ac:dyDescent="0.25">
      <c r="A1059" t="s">
        <v>7</v>
      </c>
      <c r="B1059" s="19">
        <v>43</v>
      </c>
      <c r="C1059" s="1">
        <v>78.5</v>
      </c>
      <c r="D1059" s="1">
        <v>67.2</v>
      </c>
      <c r="E1059" s="14">
        <f t="shared" si="64"/>
        <v>3.242420382165605</v>
      </c>
      <c r="F1059" s="14">
        <f t="shared" si="65"/>
        <v>1.1681547619047619</v>
      </c>
      <c r="G1059" s="1">
        <v>254530</v>
      </c>
    </row>
    <row r="1060" spans="1:7" x14ac:dyDescent="0.25">
      <c r="A1060" t="s">
        <v>8</v>
      </c>
      <c r="B1060" s="19">
        <v>15</v>
      </c>
      <c r="C1060" s="1">
        <v>348</v>
      </c>
      <c r="D1060" s="1">
        <v>38</v>
      </c>
      <c r="E1060" s="14">
        <f t="shared" si="64"/>
        <v>3.0617816091954024</v>
      </c>
      <c r="F1060" s="14">
        <f t="shared" si="65"/>
        <v>9.1578947368421044</v>
      </c>
      <c r="G1060" s="1">
        <v>1065500</v>
      </c>
    </row>
    <row r="1061" spans="1:7" x14ac:dyDescent="0.25">
      <c r="A1061" t="s">
        <v>9</v>
      </c>
      <c r="B1061" s="19">
        <v>40</v>
      </c>
      <c r="C1061" s="1">
        <v>399.3</v>
      </c>
      <c r="D1061" s="1">
        <v>41.5</v>
      </c>
      <c r="E1061" s="14">
        <f t="shared" si="64"/>
        <v>1.8028149261207111</v>
      </c>
      <c r="F1061" s="14">
        <f t="shared" si="65"/>
        <v>9.6216867469879528</v>
      </c>
      <c r="G1061" s="1">
        <v>719864</v>
      </c>
    </row>
    <row r="1062" spans="1:7" x14ac:dyDescent="0.25">
      <c r="A1062" t="s">
        <v>10</v>
      </c>
      <c r="B1062" s="19">
        <v>39</v>
      </c>
      <c r="C1062" s="1">
        <v>181</v>
      </c>
      <c r="D1062" s="1">
        <v>17.399999999999999</v>
      </c>
      <c r="E1062" s="14">
        <f t="shared" si="64"/>
        <v>2.0165745856353592</v>
      </c>
      <c r="F1062" s="14">
        <f t="shared" si="65"/>
        <v>10.402298850574713</v>
      </c>
      <c r="G1062" s="1">
        <v>365000</v>
      </c>
    </row>
    <row r="1063" spans="1:7" x14ac:dyDescent="0.25">
      <c r="A1063" t="s">
        <v>71</v>
      </c>
      <c r="B1063" s="19">
        <v>30</v>
      </c>
      <c r="C1063" s="1">
        <v>142.30000000000001</v>
      </c>
      <c r="D1063" s="1">
        <v>16.600000000000001</v>
      </c>
      <c r="E1063" s="14">
        <f t="shared" si="64"/>
        <v>2.2199226985242446</v>
      </c>
      <c r="F1063" s="14">
        <f t="shared" si="65"/>
        <v>8.5722891566265051</v>
      </c>
      <c r="G1063" s="1">
        <v>315895</v>
      </c>
    </row>
    <row r="1064" spans="1:7" x14ac:dyDescent="0.25">
      <c r="A1064" t="s">
        <v>47</v>
      </c>
      <c r="B1064" s="19">
        <v>297</v>
      </c>
      <c r="C1064" s="1">
        <v>3278</v>
      </c>
      <c r="D1064" s="1">
        <v>233</v>
      </c>
      <c r="E1064" s="14">
        <f t="shared" si="64"/>
        <v>1.8192312385600977</v>
      </c>
      <c r="F1064" s="14">
        <f t="shared" si="65"/>
        <v>14.068669527896995</v>
      </c>
      <c r="G1064" s="1">
        <v>5963440</v>
      </c>
    </row>
    <row r="1065" spans="1:7" x14ac:dyDescent="0.25">
      <c r="A1065" t="s">
        <v>34</v>
      </c>
      <c r="B1065" s="19">
        <v>9</v>
      </c>
      <c r="C1065" s="1">
        <v>33.700000000000003</v>
      </c>
      <c r="D1065" s="1">
        <v>2.2000000000000002</v>
      </c>
      <c r="E1065" s="14">
        <f t="shared" si="64"/>
        <v>3.1689910979228486</v>
      </c>
      <c r="F1065" s="14">
        <f t="shared" si="65"/>
        <v>15.318181818181818</v>
      </c>
      <c r="G1065" s="1">
        <v>106795</v>
      </c>
    </row>
    <row r="1066" spans="1:7" x14ac:dyDescent="0.25">
      <c r="A1066" t="s">
        <v>35</v>
      </c>
      <c r="B1066" s="19">
        <v>57</v>
      </c>
      <c r="C1066" s="1">
        <v>419</v>
      </c>
      <c r="D1066" s="1">
        <v>44.5</v>
      </c>
      <c r="E1066" s="14">
        <f t="shared" si="64"/>
        <v>1.5</v>
      </c>
      <c r="F1066" s="14">
        <f t="shared" si="65"/>
        <v>9.4157303370786511</v>
      </c>
      <c r="G1066" s="1">
        <v>628500</v>
      </c>
    </row>
    <row r="1067" spans="1:7" x14ac:dyDescent="0.25">
      <c r="A1067" t="s">
        <v>11</v>
      </c>
      <c r="B1067" s="19">
        <v>188</v>
      </c>
      <c r="C1067" s="1">
        <v>4848</v>
      </c>
      <c r="D1067" s="1">
        <v>303</v>
      </c>
      <c r="E1067" s="14">
        <f t="shared" si="64"/>
        <v>2.7161716171617165</v>
      </c>
      <c r="F1067" s="14">
        <f t="shared" si="65"/>
        <v>16</v>
      </c>
      <c r="G1067" s="1">
        <v>13168000</v>
      </c>
    </row>
    <row r="1068" spans="1:7" x14ac:dyDescent="0.25">
      <c r="A1068" t="s">
        <v>72</v>
      </c>
      <c r="B1068" s="19">
        <v>26</v>
      </c>
      <c r="C1068" s="1">
        <v>66.5</v>
      </c>
      <c r="D1068" s="1">
        <v>11.5</v>
      </c>
      <c r="E1068" s="14">
        <f t="shared" si="64"/>
        <v>2.0562406015037595</v>
      </c>
      <c r="F1068" s="14">
        <f t="shared" si="65"/>
        <v>5.7826086956521738</v>
      </c>
      <c r="G1068" s="1">
        <v>136740</v>
      </c>
    </row>
    <row r="1069" spans="1:7" x14ac:dyDescent="0.25">
      <c r="A1069" t="s">
        <v>12</v>
      </c>
      <c r="B1069" s="19">
        <v>38</v>
      </c>
      <c r="C1069" s="1">
        <v>400.8</v>
      </c>
      <c r="D1069" s="1">
        <v>33.200000000000003</v>
      </c>
      <c r="E1069" s="14">
        <f t="shared" si="64"/>
        <v>3.1904191616766466</v>
      </c>
      <c r="F1069" s="14">
        <f t="shared" si="65"/>
        <v>12.072289156626505</v>
      </c>
      <c r="G1069" s="1">
        <v>1278720</v>
      </c>
    </row>
    <row r="1070" spans="1:7" x14ac:dyDescent="0.25">
      <c r="A1070" t="s">
        <v>13</v>
      </c>
      <c r="B1070" s="19">
        <v>5</v>
      </c>
      <c r="C1070" s="1">
        <v>18</v>
      </c>
      <c r="D1070" s="1">
        <v>2.58</v>
      </c>
      <c r="E1070" s="14">
        <f t="shared" si="64"/>
        <v>3.9722222222222223</v>
      </c>
      <c r="F1070" s="14">
        <f t="shared" si="65"/>
        <v>6.9767441860465116</v>
      </c>
      <c r="G1070" s="1">
        <v>71500</v>
      </c>
    </row>
    <row r="1071" spans="1:7" x14ac:dyDescent="0.25">
      <c r="A1071" t="s">
        <v>14</v>
      </c>
      <c r="B1071" s="19">
        <v>18</v>
      </c>
      <c r="C1071" s="1">
        <v>74.19</v>
      </c>
      <c r="D1071" s="1">
        <v>5.3</v>
      </c>
      <c r="E1071" s="14">
        <f t="shared" si="64"/>
        <v>1.7628103517994338</v>
      </c>
      <c r="F1071" s="14">
        <f t="shared" si="65"/>
        <v>13.998113207547171</v>
      </c>
      <c r="G1071" s="1">
        <v>130782.9</v>
      </c>
    </row>
    <row r="1072" spans="1:7" x14ac:dyDescent="0.25">
      <c r="A1072" t="s">
        <v>73</v>
      </c>
      <c r="B1072" s="19">
        <v>4</v>
      </c>
      <c r="C1072" s="1">
        <v>6.11</v>
      </c>
      <c r="D1072" s="1">
        <v>0.6</v>
      </c>
      <c r="E1072" s="14">
        <f t="shared" si="64"/>
        <v>1.8666121112929623</v>
      </c>
      <c r="F1072" s="14">
        <f t="shared" si="65"/>
        <v>10.183333333333334</v>
      </c>
      <c r="G1072" s="1">
        <v>11405</v>
      </c>
    </row>
    <row r="1073" spans="1:7" x14ac:dyDescent="0.25">
      <c r="A1073" t="s">
        <v>48</v>
      </c>
      <c r="B1073" s="19">
        <v>9</v>
      </c>
      <c r="C1073" s="1">
        <v>74.53</v>
      </c>
      <c r="D1073" s="1">
        <v>5.82</v>
      </c>
      <c r="E1073" s="14">
        <f t="shared" si="64"/>
        <v>2.2848450288474442</v>
      </c>
      <c r="F1073" s="14">
        <f t="shared" si="65"/>
        <v>12.805841924398624</v>
      </c>
      <c r="G1073" s="1">
        <v>170289.5</v>
      </c>
    </row>
    <row r="1074" spans="1:7" x14ac:dyDescent="0.25">
      <c r="A1074" t="s">
        <v>49</v>
      </c>
      <c r="B1074" s="19">
        <v>199</v>
      </c>
      <c r="C1074" s="1">
        <v>2872</v>
      </c>
      <c r="D1074" s="1">
        <v>174.5</v>
      </c>
      <c r="E1074" s="14">
        <f t="shared" si="64"/>
        <v>2.2733286908077992</v>
      </c>
      <c r="F1074" s="14">
        <f t="shared" si="65"/>
        <v>16.458452722063036</v>
      </c>
      <c r="G1074" s="1">
        <v>6529000</v>
      </c>
    </row>
    <row r="1075" spans="1:7" x14ac:dyDescent="0.25">
      <c r="A1075" t="s">
        <v>50</v>
      </c>
      <c r="B1075" s="19">
        <v>276</v>
      </c>
      <c r="C1075" s="1">
        <v>2882</v>
      </c>
      <c r="D1075" s="1">
        <v>245</v>
      </c>
      <c r="E1075" s="14">
        <f t="shared" si="64"/>
        <v>1.8415510062456628</v>
      </c>
      <c r="F1075" s="14">
        <f t="shared" si="65"/>
        <v>11.763265306122449</v>
      </c>
      <c r="G1075" s="1">
        <v>5307350</v>
      </c>
    </row>
    <row r="1076" spans="1:7" x14ac:dyDescent="0.25">
      <c r="A1076" t="s">
        <v>16</v>
      </c>
      <c r="B1076" s="19">
        <v>18</v>
      </c>
      <c r="C1076" s="1">
        <v>99.9</v>
      </c>
      <c r="D1076" s="1">
        <v>8.1</v>
      </c>
      <c r="E1076" s="14">
        <f t="shared" si="64"/>
        <v>2.8638638638638634</v>
      </c>
      <c r="F1076" s="14">
        <f t="shared" si="65"/>
        <v>12.333333333333334</v>
      </c>
      <c r="G1076" s="1">
        <v>286100</v>
      </c>
    </row>
    <row r="1077" spans="1:7" x14ac:dyDescent="0.25">
      <c r="A1077" t="s">
        <v>74</v>
      </c>
      <c r="B1077" s="19">
        <v>12</v>
      </c>
      <c r="C1077" s="1">
        <v>60</v>
      </c>
      <c r="D1077" s="1">
        <v>3.31</v>
      </c>
      <c r="E1077" s="14">
        <f t="shared" si="64"/>
        <v>2.1683000000000003</v>
      </c>
      <c r="F1077" s="14">
        <f t="shared" si="65"/>
        <v>18.126888217522659</v>
      </c>
      <c r="G1077" s="1">
        <v>130098</v>
      </c>
    </row>
    <row r="1078" spans="1:7" x14ac:dyDescent="0.25">
      <c r="A1078" t="s">
        <v>17</v>
      </c>
      <c r="B1078" s="19">
        <v>30</v>
      </c>
      <c r="C1078" s="1">
        <v>117</v>
      </c>
      <c r="D1078" s="1">
        <v>22.2</v>
      </c>
      <c r="E1078" s="14">
        <f t="shared" si="64"/>
        <v>5.6623931623931618</v>
      </c>
      <c r="F1078" s="14">
        <f t="shared" si="65"/>
        <v>5.2702702702702702</v>
      </c>
      <c r="G1078" s="1">
        <v>662500</v>
      </c>
    </row>
    <row r="1079" spans="1:7" x14ac:dyDescent="0.25">
      <c r="A1079" t="s">
        <v>18</v>
      </c>
      <c r="B1079" s="19">
        <v>10</v>
      </c>
      <c r="C1079" s="1">
        <v>54.95</v>
      </c>
      <c r="D1079" s="1">
        <v>4.2699999999999996</v>
      </c>
      <c r="E1079" s="14">
        <f t="shared" si="64"/>
        <v>1.7074340309372156</v>
      </c>
      <c r="F1079" s="14">
        <f t="shared" si="65"/>
        <v>12.868852459016395</v>
      </c>
      <c r="G1079" s="1">
        <v>93823.5</v>
      </c>
    </row>
    <row r="1080" spans="1:7" x14ac:dyDescent="0.25">
      <c r="A1080" t="s">
        <v>19</v>
      </c>
      <c r="B1080" s="19">
        <v>19</v>
      </c>
      <c r="C1080" s="1">
        <v>206</v>
      </c>
      <c r="D1080" s="1">
        <v>12.5</v>
      </c>
      <c r="E1080" s="14">
        <f t="shared" si="64"/>
        <v>1.5854368932038836</v>
      </c>
      <c r="F1080" s="14">
        <f t="shared" si="65"/>
        <v>16.48</v>
      </c>
      <c r="G1080" s="1">
        <v>326600</v>
      </c>
    </row>
    <row r="1081" spans="1:7" x14ac:dyDescent="0.25">
      <c r="A1081" t="s">
        <v>52</v>
      </c>
      <c r="B1081" s="19">
        <v>6</v>
      </c>
      <c r="C1081" s="1">
        <v>39.85</v>
      </c>
      <c r="D1081" s="1">
        <v>4.08</v>
      </c>
      <c r="E1081" s="14">
        <f t="shared" si="64"/>
        <v>4.598494353826851</v>
      </c>
      <c r="F1081" s="14">
        <f t="shared" si="65"/>
        <v>9.7671568627450984</v>
      </c>
      <c r="G1081" s="1">
        <v>183250</v>
      </c>
    </row>
    <row r="1082" spans="1:7" x14ac:dyDescent="0.25">
      <c r="A1082" t="s">
        <v>53</v>
      </c>
      <c r="B1082" s="19">
        <v>35</v>
      </c>
      <c r="C1082" s="1">
        <v>39.299999999999997</v>
      </c>
      <c r="D1082" s="1">
        <v>2.5</v>
      </c>
      <c r="E1082" s="14">
        <f t="shared" si="64"/>
        <v>2.4323155216284991</v>
      </c>
      <c r="F1082" s="14">
        <f t="shared" si="65"/>
        <v>15.719999999999999</v>
      </c>
      <c r="G1082" s="1">
        <v>95590</v>
      </c>
    </row>
    <row r="1083" spans="1:7" x14ac:dyDescent="0.25">
      <c r="A1083" t="s">
        <v>20</v>
      </c>
      <c r="B1083" s="19">
        <v>6</v>
      </c>
      <c r="C1083" s="1">
        <v>80</v>
      </c>
      <c r="D1083" s="1">
        <v>10</v>
      </c>
      <c r="E1083" s="14">
        <f t="shared" si="64"/>
        <v>2.6096875000000002</v>
      </c>
      <c r="F1083" s="14">
        <f t="shared" si="65"/>
        <v>8</v>
      </c>
      <c r="G1083" s="1">
        <v>208775</v>
      </c>
    </row>
    <row r="1084" spans="1:7" x14ac:dyDescent="0.25">
      <c r="A1084" t="s">
        <v>21</v>
      </c>
      <c r="B1084" s="19">
        <v>8</v>
      </c>
      <c r="C1084" s="1">
        <v>105</v>
      </c>
      <c r="D1084" s="1">
        <v>10.5</v>
      </c>
      <c r="E1084" s="14">
        <f t="shared" si="64"/>
        <v>2.700190476190476</v>
      </c>
      <c r="F1084" s="14">
        <f t="shared" si="65"/>
        <v>10</v>
      </c>
      <c r="G1084" s="1">
        <v>283520</v>
      </c>
    </row>
    <row r="1085" spans="1:7" x14ac:dyDescent="0.25">
      <c r="A1085" t="s">
        <v>54</v>
      </c>
      <c r="B1085" s="19">
        <v>85</v>
      </c>
      <c r="C1085" s="1">
        <v>909</v>
      </c>
      <c r="D1085" s="1">
        <v>71.900000000000006</v>
      </c>
      <c r="E1085" s="14">
        <f t="shared" si="64"/>
        <v>1.5602530253025302</v>
      </c>
      <c r="F1085" s="14">
        <f t="shared" si="65"/>
        <v>12.642559109874826</v>
      </c>
      <c r="G1085" s="1">
        <v>1418270</v>
      </c>
    </row>
    <row r="1086" spans="1:7" x14ac:dyDescent="0.25">
      <c r="A1086" t="s">
        <v>96</v>
      </c>
      <c r="B1086" s="19">
        <v>42</v>
      </c>
      <c r="C1086" s="1">
        <v>639</v>
      </c>
      <c r="D1086" s="1">
        <v>58.6</v>
      </c>
      <c r="E1086" s="14">
        <f t="shared" si="64"/>
        <v>1.8062597809076684</v>
      </c>
      <c r="F1086" s="14">
        <f t="shared" si="65"/>
        <v>10.904436860068259</v>
      </c>
      <c r="G1086" s="1">
        <v>1154200</v>
      </c>
    </row>
    <row r="1087" spans="1:7" x14ac:dyDescent="0.25">
      <c r="A1087" t="s">
        <v>22</v>
      </c>
      <c r="B1087" s="19">
        <v>102</v>
      </c>
      <c r="C1087" s="1">
        <v>1358</v>
      </c>
      <c r="D1087" s="1">
        <v>97</v>
      </c>
      <c r="E1087" s="14">
        <f t="shared" si="64"/>
        <v>2.0515463917525771</v>
      </c>
      <c r="F1087" s="14">
        <f t="shared" si="65"/>
        <v>14</v>
      </c>
      <c r="G1087" s="1">
        <v>2786000</v>
      </c>
    </row>
    <row r="1088" spans="1:7" x14ac:dyDescent="0.25">
      <c r="A1088" t="s">
        <v>24</v>
      </c>
      <c r="B1088" s="19">
        <v>6</v>
      </c>
      <c r="C1088" s="1">
        <v>60.29</v>
      </c>
      <c r="D1088" s="1">
        <v>5.0999999999999996</v>
      </c>
      <c r="E1088" s="14">
        <f t="shared" si="64"/>
        <v>3.339472549344833</v>
      </c>
      <c r="F1088" s="14">
        <f t="shared" si="65"/>
        <v>11.821568627450981</v>
      </c>
      <c r="G1088" s="1">
        <v>201336.8</v>
      </c>
    </row>
    <row r="1089" spans="1:7" x14ac:dyDescent="0.25">
      <c r="A1089" t="s">
        <v>56</v>
      </c>
      <c r="B1089" s="19">
        <v>134</v>
      </c>
      <c r="C1089" s="1">
        <v>14910</v>
      </c>
      <c r="D1089" s="1">
        <v>1057</v>
      </c>
      <c r="E1089" s="14">
        <f t="shared" si="64"/>
        <v>2.3029175050301811</v>
      </c>
      <c r="F1089" s="14">
        <f t="shared" si="65"/>
        <v>14.105960264900663</v>
      </c>
      <c r="G1089" s="1">
        <v>34336500</v>
      </c>
    </row>
    <row r="1090" spans="1:7" x14ac:dyDescent="0.25">
      <c r="A1090" t="s">
        <v>57</v>
      </c>
      <c r="B1090" s="19">
        <v>26</v>
      </c>
      <c r="C1090" s="1">
        <v>518.94000000000005</v>
      </c>
      <c r="D1090" s="1">
        <v>34.32</v>
      </c>
      <c r="E1090" s="14">
        <f t="shared" si="64"/>
        <v>2.0400065518171653</v>
      </c>
      <c r="F1090" s="14">
        <f t="shared" si="65"/>
        <v>15.120629370629372</v>
      </c>
      <c r="G1090" s="1">
        <v>1058641</v>
      </c>
    </row>
    <row r="1091" spans="1:7" x14ac:dyDescent="0.25">
      <c r="A1091" t="s">
        <v>97</v>
      </c>
      <c r="B1091" s="19">
        <v>591</v>
      </c>
      <c r="C1091" s="1">
        <v>46500</v>
      </c>
      <c r="D1091" s="1">
        <v>3690</v>
      </c>
      <c r="E1091" s="14">
        <f t="shared" si="64"/>
        <v>0.39311827956989248</v>
      </c>
      <c r="F1091" s="14">
        <f t="shared" si="65"/>
        <v>12.601626016260163</v>
      </c>
      <c r="G1091" s="1">
        <v>18280000</v>
      </c>
    </row>
    <row r="1092" spans="1:7" x14ac:dyDescent="0.25">
      <c r="A1092" t="s">
        <v>58</v>
      </c>
      <c r="B1092" s="19">
        <v>61</v>
      </c>
      <c r="C1092" s="1">
        <v>662.14</v>
      </c>
      <c r="D1092" s="1">
        <v>45</v>
      </c>
      <c r="E1092" s="14">
        <f t="shared" si="64"/>
        <v>2.163976198387048</v>
      </c>
      <c r="F1092" s="14">
        <f t="shared" si="65"/>
        <v>14.714222222222222</v>
      </c>
      <c r="G1092" s="1">
        <v>1432855.2</v>
      </c>
    </row>
    <row r="1093" spans="1:7" x14ac:dyDescent="0.25">
      <c r="A1093" t="s">
        <v>91</v>
      </c>
      <c r="B1093" s="19">
        <v>48</v>
      </c>
      <c r="C1093" s="1">
        <v>713</v>
      </c>
      <c r="D1093" s="1">
        <v>51.5</v>
      </c>
      <c r="E1093" s="14">
        <f t="shared" si="64"/>
        <v>0.98877980364656382</v>
      </c>
      <c r="F1093" s="14">
        <f t="shared" si="65"/>
        <v>13.844660194174757</v>
      </c>
      <c r="G1093" s="1">
        <v>705000</v>
      </c>
    </row>
    <row r="1094" spans="1:7" x14ac:dyDescent="0.25">
      <c r="A1094" t="s">
        <v>75</v>
      </c>
      <c r="B1094" s="19">
        <v>73</v>
      </c>
      <c r="C1094" s="1">
        <v>295.5</v>
      </c>
      <c r="D1094" s="1">
        <v>16.5</v>
      </c>
      <c r="E1094" s="14">
        <f t="shared" si="64"/>
        <v>0.91979695431472075</v>
      </c>
      <c r="F1094" s="14">
        <f t="shared" si="65"/>
        <v>17.90909090909091</v>
      </c>
      <c r="G1094" s="1">
        <v>271800</v>
      </c>
    </row>
    <row r="1095" spans="1:7" x14ac:dyDescent="0.25">
      <c r="A1095" t="s">
        <v>76</v>
      </c>
      <c r="B1095" s="19">
        <v>30</v>
      </c>
      <c r="C1095" s="1">
        <v>97</v>
      </c>
      <c r="D1095" s="1">
        <v>7.5</v>
      </c>
      <c r="E1095" s="14">
        <f t="shared" si="64"/>
        <v>2.4685567010309279</v>
      </c>
      <c r="F1095" s="14">
        <f t="shared" si="65"/>
        <v>12.933333333333334</v>
      </c>
      <c r="G1095" s="1">
        <v>239450</v>
      </c>
    </row>
    <row r="1096" spans="1:7" x14ac:dyDescent="0.25">
      <c r="A1096" t="s">
        <v>27</v>
      </c>
      <c r="B1096" s="19">
        <v>20</v>
      </c>
      <c r="C1096" s="1">
        <v>99.5</v>
      </c>
      <c r="D1096" s="1">
        <v>13.5</v>
      </c>
      <c r="E1096" s="14">
        <f t="shared" si="64"/>
        <v>2.993467336683417</v>
      </c>
      <c r="F1096" s="14">
        <f t="shared" si="65"/>
        <v>7.3703703703703702</v>
      </c>
      <c r="G1096" s="1">
        <v>297850</v>
      </c>
    </row>
    <row r="1097" spans="1:7" x14ac:dyDescent="0.25">
      <c r="A1097" t="s">
        <v>28</v>
      </c>
      <c r="B1097" s="19">
        <v>52</v>
      </c>
      <c r="C1097" s="1">
        <v>721</v>
      </c>
      <c r="D1097" s="1">
        <v>68.7</v>
      </c>
      <c r="E1097" s="14">
        <f t="shared" ref="E1097:E1160" si="67">(G1097/C1097)/1000</f>
        <v>2.0693481276005548</v>
      </c>
      <c r="F1097" s="14">
        <f t="shared" ref="F1097:F1160" si="68">C1097/D1097</f>
        <v>10.49490538573508</v>
      </c>
      <c r="G1097" s="1">
        <v>1492000</v>
      </c>
    </row>
    <row r="1098" spans="1:7" x14ac:dyDescent="0.25">
      <c r="A1098" t="s">
        <v>59</v>
      </c>
      <c r="B1098" s="19">
        <v>207</v>
      </c>
      <c r="C1098" s="1">
        <v>8370</v>
      </c>
      <c r="D1098" s="1">
        <v>822</v>
      </c>
      <c r="E1098" s="14">
        <f t="shared" si="67"/>
        <v>0.8808841099163679</v>
      </c>
      <c r="F1098" s="14">
        <f t="shared" si="68"/>
        <v>10.182481751824817</v>
      </c>
      <c r="G1098" s="1">
        <v>7373000</v>
      </c>
    </row>
    <row r="1099" spans="1:7" x14ac:dyDescent="0.25">
      <c r="A1099" t="s">
        <v>60</v>
      </c>
      <c r="B1099" s="19">
        <v>130</v>
      </c>
      <c r="C1099" s="1">
        <v>2954</v>
      </c>
      <c r="D1099" s="1">
        <v>215</v>
      </c>
      <c r="E1099" s="14">
        <f t="shared" si="67"/>
        <v>1.7149763033175354</v>
      </c>
      <c r="F1099" s="14">
        <f t="shared" si="68"/>
        <v>13.73953488372093</v>
      </c>
      <c r="G1099" s="1">
        <v>5066040</v>
      </c>
    </row>
    <row r="1100" spans="1:7" x14ac:dyDescent="0.25">
      <c r="A1100" t="s">
        <v>29</v>
      </c>
      <c r="B1100" s="19">
        <v>78</v>
      </c>
      <c r="C1100" s="1">
        <v>1104.5</v>
      </c>
      <c r="D1100" s="1">
        <v>83</v>
      </c>
      <c r="E1100" s="14">
        <f t="shared" si="67"/>
        <v>1.9472612041647803</v>
      </c>
      <c r="F1100" s="14">
        <f t="shared" si="68"/>
        <v>13.30722891566265</v>
      </c>
      <c r="G1100" s="1">
        <v>2150750</v>
      </c>
    </row>
    <row r="1101" spans="1:7" x14ac:dyDescent="0.25">
      <c r="A1101" t="s">
        <v>61</v>
      </c>
      <c r="B1101" s="19">
        <v>99</v>
      </c>
      <c r="C1101" s="1">
        <v>1573.62</v>
      </c>
      <c r="D1101" s="1">
        <v>100.28</v>
      </c>
      <c r="E1101" s="14">
        <f t="shared" si="67"/>
        <v>2.6145315260355106</v>
      </c>
      <c r="F1101" s="14">
        <f t="shared" si="68"/>
        <v>15.69226166733147</v>
      </c>
      <c r="G1101" s="1">
        <v>4114279.1</v>
      </c>
    </row>
    <row r="1102" spans="1:7" x14ac:dyDescent="0.25">
      <c r="A1102" t="s">
        <v>62</v>
      </c>
      <c r="B1102" s="19">
        <v>3</v>
      </c>
      <c r="C1102" s="1">
        <v>51.76</v>
      </c>
      <c r="D1102" s="1">
        <v>4.5</v>
      </c>
      <c r="E1102" s="14">
        <f t="shared" si="67"/>
        <v>2.9518547140649152</v>
      </c>
      <c r="F1102" s="14">
        <f t="shared" si="68"/>
        <v>11.502222222222223</v>
      </c>
      <c r="G1102" s="1">
        <v>152788</v>
      </c>
    </row>
    <row r="1103" spans="1:7" x14ac:dyDescent="0.25">
      <c r="A1103" t="s">
        <v>30</v>
      </c>
      <c r="B1103" s="19">
        <v>10</v>
      </c>
      <c r="C1103" s="1">
        <v>56.65</v>
      </c>
      <c r="D1103" s="1">
        <v>4.8</v>
      </c>
      <c r="E1103" s="14">
        <f t="shared" si="67"/>
        <v>4.142268314210062</v>
      </c>
      <c r="F1103" s="14">
        <f t="shared" si="68"/>
        <v>11.802083333333334</v>
      </c>
      <c r="G1103" s="1">
        <v>234659.5</v>
      </c>
    </row>
    <row r="1104" spans="1:7" x14ac:dyDescent="0.25">
      <c r="A1104" t="s">
        <v>82</v>
      </c>
      <c r="B1104" s="19">
        <v>3</v>
      </c>
      <c r="C1104" s="1">
        <v>84.76</v>
      </c>
      <c r="D1104" s="1">
        <v>6.01</v>
      </c>
      <c r="E1104" s="14">
        <f t="shared" si="67"/>
        <v>2.3754129306276544</v>
      </c>
      <c r="F1104" s="14">
        <f t="shared" si="68"/>
        <v>14.103161397670551</v>
      </c>
      <c r="G1104" s="1">
        <v>201340</v>
      </c>
    </row>
    <row r="1105" spans="1:7" x14ac:dyDescent="0.25">
      <c r="A1105" s="4" t="s">
        <v>245</v>
      </c>
      <c r="B1105" s="20">
        <v>4931</v>
      </c>
      <c r="C1105" s="5">
        <v>133065.95000000001</v>
      </c>
      <c r="D1105" s="5">
        <v>10223.26</v>
      </c>
      <c r="E1105" s="16">
        <f t="shared" si="67"/>
        <v>1.3950891606755895</v>
      </c>
      <c r="F1105" s="16">
        <f t="shared" si="68"/>
        <v>13.015999788717103</v>
      </c>
      <c r="G1105" s="5">
        <f>SUM(G1038:G1104)</f>
        <v>185638864.49999997</v>
      </c>
    </row>
    <row r="1106" spans="1:7" x14ac:dyDescent="0.25">
      <c r="A1106" s="12" t="s">
        <v>246</v>
      </c>
      <c r="B1106" s="19"/>
      <c r="C1106" s="1"/>
      <c r="D1106" s="1"/>
      <c r="E1106" s="14"/>
      <c r="F1106" s="14"/>
    </row>
    <row r="1107" spans="1:7" x14ac:dyDescent="0.25">
      <c r="A1107" t="s">
        <v>61</v>
      </c>
      <c r="B1107" s="19">
        <v>28</v>
      </c>
      <c r="C1107" s="1">
        <v>361</v>
      </c>
      <c r="D1107" s="1">
        <v>24.7</v>
      </c>
      <c r="E1107" s="14">
        <f t="shared" si="67"/>
        <v>2.2941274238227147</v>
      </c>
      <c r="F1107" s="14">
        <f t="shared" si="68"/>
        <v>14.615384615384615</v>
      </c>
      <c r="G1107" s="1">
        <v>828180</v>
      </c>
    </row>
    <row r="1108" spans="1:7" x14ac:dyDescent="0.25">
      <c r="A1108" s="4" t="s">
        <v>247</v>
      </c>
      <c r="B1108" s="20">
        <v>28</v>
      </c>
      <c r="C1108" s="5">
        <v>361</v>
      </c>
      <c r="D1108" s="5">
        <v>24.7</v>
      </c>
      <c r="E1108" s="16">
        <f t="shared" si="67"/>
        <v>2.2941274238227147</v>
      </c>
      <c r="F1108" s="16">
        <f t="shared" si="68"/>
        <v>14.615384615384615</v>
      </c>
      <c r="G1108" s="5">
        <f>SUM(G1107)</f>
        <v>828180</v>
      </c>
    </row>
    <row r="1109" spans="1:7" x14ac:dyDescent="0.25">
      <c r="A1109" s="12" t="s">
        <v>248</v>
      </c>
      <c r="B1109" s="19"/>
      <c r="C1109" s="1"/>
      <c r="D1109" s="1"/>
      <c r="E1109" s="14"/>
      <c r="F1109" s="14"/>
    </row>
    <row r="1110" spans="1:7" x14ac:dyDescent="0.25">
      <c r="A1110" t="s">
        <v>94</v>
      </c>
      <c r="B1110" s="19">
        <v>16</v>
      </c>
      <c r="C1110" s="1">
        <v>78.099999999999994</v>
      </c>
      <c r="D1110" s="1">
        <v>6.2</v>
      </c>
      <c r="E1110" s="14">
        <f t="shared" si="67"/>
        <v>2.5152368758002561</v>
      </c>
      <c r="F1110" s="14">
        <f t="shared" si="68"/>
        <v>12.596774193548386</v>
      </c>
      <c r="G1110" s="1">
        <v>196440</v>
      </c>
    </row>
    <row r="1111" spans="1:7" x14ac:dyDescent="0.25">
      <c r="A1111" t="s">
        <v>39</v>
      </c>
      <c r="B1111" s="19">
        <v>251</v>
      </c>
      <c r="C1111" s="1">
        <v>1862</v>
      </c>
      <c r="D1111" s="1">
        <v>133</v>
      </c>
      <c r="E1111" s="14">
        <f t="shared" si="67"/>
        <v>2.4284210526315788</v>
      </c>
      <c r="F1111" s="14">
        <f t="shared" si="68"/>
        <v>14</v>
      </c>
      <c r="G1111" s="1">
        <v>4521720</v>
      </c>
    </row>
    <row r="1112" spans="1:7" x14ac:dyDescent="0.25">
      <c r="A1112" t="s">
        <v>41</v>
      </c>
      <c r="B1112" s="19">
        <v>63</v>
      </c>
      <c r="C1112" s="1">
        <v>527</v>
      </c>
      <c r="D1112" s="1">
        <v>59.3</v>
      </c>
      <c r="E1112" s="14">
        <f t="shared" si="67"/>
        <v>1.7465370018975332</v>
      </c>
      <c r="F1112" s="14">
        <f t="shared" si="68"/>
        <v>8.8870151770657682</v>
      </c>
      <c r="G1112" s="1">
        <v>920425</v>
      </c>
    </row>
    <row r="1113" spans="1:7" x14ac:dyDescent="0.25">
      <c r="A1113" t="s">
        <v>42</v>
      </c>
      <c r="B1113" s="19">
        <v>36</v>
      </c>
      <c r="C1113" s="1">
        <v>87.5</v>
      </c>
      <c r="D1113" s="1">
        <v>6.3</v>
      </c>
      <c r="E1113" s="14">
        <f t="shared" si="67"/>
        <v>1.3054285714285714</v>
      </c>
      <c r="F1113" s="14">
        <f t="shared" si="68"/>
        <v>13.888888888888889</v>
      </c>
      <c r="G1113" s="1">
        <v>114225</v>
      </c>
    </row>
    <row r="1114" spans="1:7" x14ac:dyDescent="0.25">
      <c r="A1114" t="s">
        <v>4</v>
      </c>
      <c r="B1114" s="19">
        <v>20</v>
      </c>
      <c r="C1114" s="1">
        <v>17.420000000000002</v>
      </c>
      <c r="D1114" s="1">
        <v>1.38</v>
      </c>
      <c r="E1114" s="14">
        <f t="shared" si="67"/>
        <v>3.9999999999999996</v>
      </c>
      <c r="F1114" s="14">
        <f t="shared" si="68"/>
        <v>12.623188405797103</v>
      </c>
      <c r="G1114" s="1">
        <v>69680</v>
      </c>
    </row>
    <row r="1115" spans="1:7" x14ac:dyDescent="0.25">
      <c r="A1115" t="s">
        <v>5</v>
      </c>
      <c r="B1115" s="19">
        <v>5</v>
      </c>
      <c r="C1115" s="1">
        <v>3</v>
      </c>
      <c r="D1115" s="1">
        <v>0.7</v>
      </c>
      <c r="E1115" s="14">
        <f t="shared" si="67"/>
        <v>5</v>
      </c>
      <c r="F1115" s="14">
        <f t="shared" si="68"/>
        <v>4.2857142857142856</v>
      </c>
      <c r="G1115" s="1">
        <v>15000</v>
      </c>
    </row>
    <row r="1116" spans="1:7" x14ac:dyDescent="0.25">
      <c r="A1116" t="s">
        <v>69</v>
      </c>
      <c r="B1116" s="19">
        <v>9</v>
      </c>
      <c r="C1116" s="1">
        <v>61.7</v>
      </c>
      <c r="D1116" s="1">
        <v>4.0999999999999996</v>
      </c>
      <c r="E1116" s="14">
        <f t="shared" si="67"/>
        <v>2.2025931928687195</v>
      </c>
      <c r="F1116" s="14">
        <f t="shared" si="68"/>
        <v>15.04878048780488</v>
      </c>
      <c r="G1116" s="1">
        <v>135900</v>
      </c>
    </row>
    <row r="1117" spans="1:7" x14ac:dyDescent="0.25">
      <c r="A1117" t="s">
        <v>45</v>
      </c>
      <c r="B1117" s="19">
        <v>11</v>
      </c>
      <c r="C1117" s="1">
        <v>464.5</v>
      </c>
      <c r="D1117" s="1">
        <v>57.2</v>
      </c>
      <c r="E1117" s="14">
        <f t="shared" si="67"/>
        <v>4.8757804090419805</v>
      </c>
      <c r="F1117" s="14">
        <f t="shared" si="68"/>
        <v>8.12062937062937</v>
      </c>
      <c r="G1117" s="1">
        <v>2264800</v>
      </c>
    </row>
    <row r="1118" spans="1:7" x14ac:dyDescent="0.25">
      <c r="A1118" t="s">
        <v>6</v>
      </c>
      <c r="B1118" s="19">
        <v>24</v>
      </c>
      <c r="C1118" s="1">
        <v>78.400000000000006</v>
      </c>
      <c r="D1118" s="1">
        <v>20.149999999999999</v>
      </c>
      <c r="E1118" s="14">
        <f t="shared" si="67"/>
        <v>3.7954081632653058</v>
      </c>
      <c r="F1118" s="14">
        <f t="shared" si="68"/>
        <v>3.8908188585607948</v>
      </c>
      <c r="G1118" s="1">
        <v>297560</v>
      </c>
    </row>
    <row r="1119" spans="1:7" x14ac:dyDescent="0.25">
      <c r="A1119" t="s">
        <v>70</v>
      </c>
      <c r="B1119" s="19">
        <v>5</v>
      </c>
      <c r="C1119" s="1">
        <v>2.35</v>
      </c>
      <c r="D1119" s="1">
        <v>0.5</v>
      </c>
      <c r="E1119" s="14">
        <f t="shared" si="67"/>
        <v>2.9531914893617022</v>
      </c>
      <c r="F1119" s="14">
        <f t="shared" si="68"/>
        <v>4.7</v>
      </c>
      <c r="G1119" s="1">
        <v>6940</v>
      </c>
    </row>
    <row r="1120" spans="1:7" x14ac:dyDescent="0.25">
      <c r="A1120" t="s">
        <v>35</v>
      </c>
      <c r="B1120" s="19">
        <v>2</v>
      </c>
      <c r="C1120" s="1">
        <v>3</v>
      </c>
      <c r="D1120" s="1">
        <v>0.2</v>
      </c>
      <c r="E1120" s="14">
        <f t="shared" si="67"/>
        <v>2.6</v>
      </c>
      <c r="F1120" s="14">
        <f t="shared" si="68"/>
        <v>15</v>
      </c>
      <c r="G1120" s="1">
        <v>7800</v>
      </c>
    </row>
    <row r="1121" spans="1:7" x14ac:dyDescent="0.25">
      <c r="A1121" t="s">
        <v>11</v>
      </c>
      <c r="B1121" s="19">
        <v>74</v>
      </c>
      <c r="C1121" s="1">
        <v>749.5</v>
      </c>
      <c r="D1121" s="1">
        <v>55.5</v>
      </c>
      <c r="E1121" s="14">
        <f t="shared" si="67"/>
        <v>3.688058705803869</v>
      </c>
      <c r="F1121" s="14">
        <f t="shared" si="68"/>
        <v>13.504504504504505</v>
      </c>
      <c r="G1121" s="1">
        <v>2764200</v>
      </c>
    </row>
    <row r="1122" spans="1:7" x14ac:dyDescent="0.25">
      <c r="A1122" t="s">
        <v>54</v>
      </c>
      <c r="B1122" s="19">
        <v>3</v>
      </c>
      <c r="C1122" s="1">
        <v>17.739999999999998</v>
      </c>
      <c r="D1122" s="1">
        <v>1.43</v>
      </c>
      <c r="E1122" s="14">
        <f t="shared" si="67"/>
        <v>1.8106369785794816</v>
      </c>
      <c r="F1122" s="14">
        <f t="shared" si="68"/>
        <v>12.405594405594405</v>
      </c>
      <c r="G1122" s="1">
        <v>32120.7</v>
      </c>
    </row>
    <row r="1123" spans="1:7" x14ac:dyDescent="0.25">
      <c r="A1123" t="s">
        <v>56</v>
      </c>
      <c r="B1123" s="19">
        <v>19</v>
      </c>
      <c r="C1123" s="1">
        <v>70</v>
      </c>
      <c r="D1123" s="1">
        <v>6.55</v>
      </c>
      <c r="E1123" s="14">
        <f t="shared" si="67"/>
        <v>1.7163571428571429</v>
      </c>
      <c r="F1123" s="14">
        <f t="shared" si="68"/>
        <v>10.68702290076336</v>
      </c>
      <c r="G1123" s="1">
        <v>120145</v>
      </c>
    </row>
    <row r="1124" spans="1:7" x14ac:dyDescent="0.25">
      <c r="A1124" t="s">
        <v>91</v>
      </c>
      <c r="B1124" s="19">
        <v>42</v>
      </c>
      <c r="C1124" s="1">
        <v>363.5</v>
      </c>
      <c r="D1124" s="1">
        <v>24.5</v>
      </c>
      <c r="E1124" s="14">
        <f t="shared" si="67"/>
        <v>1.7022008253094911</v>
      </c>
      <c r="F1124" s="14">
        <f t="shared" si="68"/>
        <v>14.836734693877551</v>
      </c>
      <c r="G1124" s="1">
        <v>618750</v>
      </c>
    </row>
    <row r="1125" spans="1:7" x14ac:dyDescent="0.25">
      <c r="A1125" t="s">
        <v>76</v>
      </c>
      <c r="B1125" s="19">
        <v>15</v>
      </c>
      <c r="C1125" s="1">
        <v>10.9</v>
      </c>
      <c r="D1125" s="1">
        <v>1.7</v>
      </c>
      <c r="E1125" s="14">
        <f t="shared" si="67"/>
        <v>2.8596330275229356</v>
      </c>
      <c r="F1125" s="14">
        <f t="shared" si="68"/>
        <v>6.4117647058823533</v>
      </c>
      <c r="G1125" s="1">
        <v>31170</v>
      </c>
    </row>
    <row r="1126" spans="1:7" x14ac:dyDescent="0.25">
      <c r="A1126" t="s">
        <v>61</v>
      </c>
      <c r="B1126" s="19">
        <v>90</v>
      </c>
      <c r="C1126" s="1">
        <v>1018.5</v>
      </c>
      <c r="D1126" s="1">
        <v>72.8</v>
      </c>
      <c r="E1126" s="14">
        <f t="shared" si="67"/>
        <v>3.0671821305841922</v>
      </c>
      <c r="F1126" s="14">
        <f t="shared" si="68"/>
        <v>13.990384615384617</v>
      </c>
      <c r="G1126" s="1">
        <v>3123925</v>
      </c>
    </row>
    <row r="1127" spans="1:7" x14ac:dyDescent="0.25">
      <c r="A1127" t="s">
        <v>30</v>
      </c>
      <c r="B1127" s="19">
        <v>10</v>
      </c>
      <c r="C1127" s="1">
        <v>1.96</v>
      </c>
      <c r="D1127" s="1">
        <v>0.27</v>
      </c>
      <c r="E1127" s="14">
        <f t="shared" si="67"/>
        <v>4.0360204081632656</v>
      </c>
      <c r="F1127" s="14">
        <f t="shared" si="68"/>
        <v>7.2592592592592586</v>
      </c>
      <c r="G1127" s="1">
        <v>7910.6</v>
      </c>
    </row>
    <row r="1128" spans="1:7" x14ac:dyDescent="0.25">
      <c r="A1128" s="4" t="s">
        <v>249</v>
      </c>
      <c r="B1128" s="20">
        <v>695</v>
      </c>
      <c r="C1128" s="5">
        <v>5417.07</v>
      </c>
      <c r="D1128" s="5">
        <v>451.78</v>
      </c>
      <c r="E1128" s="16">
        <f t="shared" si="67"/>
        <v>2.8149370969915473</v>
      </c>
      <c r="F1128" s="16">
        <f t="shared" si="68"/>
        <v>11.990504227721457</v>
      </c>
      <c r="G1128" s="5">
        <f>SUM(G1110:G1127)</f>
        <v>15248711.299999999</v>
      </c>
    </row>
    <row r="1129" spans="1:7" x14ac:dyDescent="0.25">
      <c r="A1129" s="12" t="s">
        <v>250</v>
      </c>
      <c r="B1129" s="19"/>
      <c r="C1129" s="1"/>
      <c r="D1129" s="1"/>
      <c r="E1129" s="14"/>
      <c r="F1129" s="14"/>
    </row>
    <row r="1130" spans="1:7" x14ac:dyDescent="0.25">
      <c r="A1130" t="s">
        <v>158</v>
      </c>
      <c r="B1130" s="19">
        <v>2</v>
      </c>
      <c r="C1130" s="1">
        <v>10.51</v>
      </c>
      <c r="D1130" s="1">
        <v>1.31</v>
      </c>
      <c r="E1130" s="14">
        <f t="shared" si="67"/>
        <v>4.182388201712655</v>
      </c>
      <c r="F1130" s="14">
        <f t="shared" si="68"/>
        <v>8.0229007633587788</v>
      </c>
      <c r="G1130" s="1">
        <v>43956.9</v>
      </c>
    </row>
    <row r="1131" spans="1:7" x14ac:dyDescent="0.25">
      <c r="A1131" t="s">
        <v>49</v>
      </c>
      <c r="B1131" s="19">
        <v>88</v>
      </c>
      <c r="C1131" s="1">
        <v>1396</v>
      </c>
      <c r="D1131" s="1">
        <v>57</v>
      </c>
      <c r="E1131" s="14">
        <f t="shared" si="67"/>
        <v>2.6678366762177652</v>
      </c>
      <c r="F1131" s="14">
        <f t="shared" si="68"/>
        <v>24.491228070175438</v>
      </c>
      <c r="G1131" s="1">
        <v>3724300</v>
      </c>
    </row>
    <row r="1132" spans="1:7" x14ac:dyDescent="0.25">
      <c r="A1132" t="s">
        <v>19</v>
      </c>
      <c r="B1132" s="19">
        <v>52</v>
      </c>
      <c r="C1132" s="1">
        <v>286</v>
      </c>
      <c r="D1132" s="1">
        <v>11</v>
      </c>
      <c r="E1132" s="14">
        <f t="shared" si="67"/>
        <v>2.9423076923076925</v>
      </c>
      <c r="F1132" s="14">
        <f t="shared" si="68"/>
        <v>26</v>
      </c>
      <c r="G1132" s="1">
        <v>841500</v>
      </c>
    </row>
    <row r="1133" spans="1:7" x14ac:dyDescent="0.25">
      <c r="A1133" t="s">
        <v>55</v>
      </c>
      <c r="B1133" s="19">
        <v>2</v>
      </c>
      <c r="C1133" s="1">
        <v>68.7</v>
      </c>
      <c r="D1133" s="1">
        <v>3.8</v>
      </c>
      <c r="E1133" s="14">
        <f t="shared" si="67"/>
        <v>3.042212518195051</v>
      </c>
      <c r="F1133" s="14">
        <f t="shared" si="68"/>
        <v>18.078947368421055</v>
      </c>
      <c r="G1133" s="1">
        <v>209000</v>
      </c>
    </row>
    <row r="1134" spans="1:7" x14ac:dyDescent="0.25">
      <c r="A1134" t="s">
        <v>60</v>
      </c>
      <c r="B1134" s="19">
        <v>40</v>
      </c>
      <c r="C1134" s="1">
        <v>848</v>
      </c>
      <c r="D1134" s="1">
        <v>53</v>
      </c>
      <c r="E1134" s="14">
        <f t="shared" si="67"/>
        <v>2.5707547169811318</v>
      </c>
      <c r="F1134" s="14">
        <f t="shared" si="68"/>
        <v>16</v>
      </c>
      <c r="G1134" s="1">
        <v>2180000</v>
      </c>
    </row>
    <row r="1135" spans="1:7" x14ac:dyDescent="0.25">
      <c r="A1135" t="s">
        <v>111</v>
      </c>
      <c r="B1135" s="19">
        <v>22</v>
      </c>
      <c r="C1135" s="1">
        <v>254.12</v>
      </c>
      <c r="D1135" s="1">
        <v>10</v>
      </c>
      <c r="E1135" s="14">
        <f t="shared" si="67"/>
        <v>2.9113942232016372</v>
      </c>
      <c r="F1135" s="14">
        <f t="shared" si="68"/>
        <v>25.411999999999999</v>
      </c>
      <c r="G1135" s="1">
        <v>739843.5</v>
      </c>
    </row>
    <row r="1136" spans="1:7" x14ac:dyDescent="0.25">
      <c r="A1136" s="4" t="s">
        <v>251</v>
      </c>
      <c r="B1136" s="20">
        <v>206</v>
      </c>
      <c r="C1136" s="5">
        <v>2863.33</v>
      </c>
      <c r="D1136" s="5">
        <v>136.11000000000001</v>
      </c>
      <c r="E1136" s="16">
        <f t="shared" si="67"/>
        <v>2.7026575351077247</v>
      </c>
      <c r="F1136" s="16">
        <f t="shared" si="68"/>
        <v>21.036881933730069</v>
      </c>
      <c r="G1136" s="5">
        <f>SUM(G1130:G1135)</f>
        <v>7738600.4000000004</v>
      </c>
    </row>
    <row r="1137" spans="1:7" x14ac:dyDescent="0.25">
      <c r="A1137" s="12" t="s">
        <v>252</v>
      </c>
      <c r="B1137" s="19"/>
      <c r="C1137" s="1"/>
      <c r="D1137" s="1"/>
      <c r="E1137" s="14"/>
      <c r="F1137" s="14"/>
    </row>
    <row r="1138" spans="1:7" x14ac:dyDescent="0.25">
      <c r="A1138" t="s">
        <v>11</v>
      </c>
      <c r="B1138" s="19">
        <v>12</v>
      </c>
      <c r="C1138" s="1">
        <v>152</v>
      </c>
      <c r="D1138" s="1">
        <v>9.5</v>
      </c>
      <c r="E1138" s="14">
        <f t="shared" si="67"/>
        <v>5.3947368421052637</v>
      </c>
      <c r="F1138" s="14">
        <f t="shared" si="68"/>
        <v>16</v>
      </c>
      <c r="G1138" s="1">
        <v>820000</v>
      </c>
    </row>
    <row r="1139" spans="1:7" x14ac:dyDescent="0.25">
      <c r="A1139" s="4" t="s">
        <v>253</v>
      </c>
      <c r="B1139" s="20">
        <v>12</v>
      </c>
      <c r="C1139" s="5">
        <v>152</v>
      </c>
      <c r="D1139" s="5">
        <v>9.5</v>
      </c>
      <c r="E1139" s="16">
        <f t="shared" si="67"/>
        <v>5.3947368421052637</v>
      </c>
      <c r="F1139" s="16">
        <f t="shared" si="68"/>
        <v>16</v>
      </c>
      <c r="G1139" s="5">
        <f>SUM(G1138)</f>
        <v>820000</v>
      </c>
    </row>
    <row r="1140" spans="1:7" x14ac:dyDescent="0.25">
      <c r="A1140" s="12" t="s">
        <v>254</v>
      </c>
      <c r="B1140" s="19"/>
      <c r="C1140" s="1"/>
      <c r="D1140" s="1"/>
      <c r="E1140" s="14"/>
      <c r="F1140" s="14"/>
    </row>
    <row r="1141" spans="1:7" x14ac:dyDescent="0.25">
      <c r="A1141" t="s">
        <v>49</v>
      </c>
      <c r="B1141" s="19">
        <v>105</v>
      </c>
      <c r="C1141" s="1">
        <v>2430</v>
      </c>
      <c r="D1141" s="1">
        <v>104.5</v>
      </c>
      <c r="E1141" s="14">
        <f t="shared" si="67"/>
        <v>2.8500823045267487</v>
      </c>
      <c r="F1141" s="14">
        <f t="shared" si="68"/>
        <v>23.253588516746412</v>
      </c>
      <c r="G1141" s="1">
        <v>6925700</v>
      </c>
    </row>
    <row r="1142" spans="1:7" x14ac:dyDescent="0.25">
      <c r="A1142" t="s">
        <v>19</v>
      </c>
      <c r="B1142" s="19">
        <v>74</v>
      </c>
      <c r="C1142" s="1">
        <v>166</v>
      </c>
      <c r="D1142" s="1">
        <v>6.5</v>
      </c>
      <c r="E1142" s="14">
        <f t="shared" si="67"/>
        <v>3.2650602409638556</v>
      </c>
      <c r="F1142" s="14">
        <f t="shared" si="68"/>
        <v>25.53846153846154</v>
      </c>
      <c r="G1142" s="1">
        <v>542000</v>
      </c>
    </row>
    <row r="1143" spans="1:7" x14ac:dyDescent="0.25">
      <c r="A1143" t="s">
        <v>75</v>
      </c>
      <c r="B1143" s="19">
        <v>80</v>
      </c>
      <c r="C1143" s="1">
        <v>387.5</v>
      </c>
      <c r="D1143" s="1">
        <v>15.5</v>
      </c>
      <c r="E1143" s="14">
        <f t="shared" si="67"/>
        <v>2.5854838709677419</v>
      </c>
      <c r="F1143" s="14">
        <f t="shared" si="68"/>
        <v>25</v>
      </c>
      <c r="G1143" s="1">
        <v>1001875</v>
      </c>
    </row>
    <row r="1144" spans="1:7" x14ac:dyDescent="0.25">
      <c r="A1144" t="s">
        <v>108</v>
      </c>
      <c r="B1144" s="19">
        <v>30</v>
      </c>
      <c r="C1144" s="1">
        <v>605</v>
      </c>
      <c r="D1144" s="1">
        <v>27.5</v>
      </c>
      <c r="E1144" s="14">
        <f t="shared" si="67"/>
        <v>2.9363636363636365</v>
      </c>
      <c r="F1144" s="14">
        <f t="shared" si="68"/>
        <v>22</v>
      </c>
      <c r="G1144" s="1">
        <v>1776500</v>
      </c>
    </row>
    <row r="1145" spans="1:7" x14ac:dyDescent="0.25">
      <c r="A1145" t="s">
        <v>111</v>
      </c>
      <c r="B1145" s="19">
        <v>23</v>
      </c>
      <c r="C1145" s="1">
        <v>223.7</v>
      </c>
      <c r="D1145" s="1">
        <v>8.6999999999999993</v>
      </c>
      <c r="E1145" s="14">
        <f t="shared" si="67"/>
        <v>3.3036566830576666</v>
      </c>
      <c r="F1145" s="14">
        <f t="shared" si="68"/>
        <v>25.712643678160919</v>
      </c>
      <c r="G1145" s="1">
        <v>739028</v>
      </c>
    </row>
    <row r="1146" spans="1:7" x14ac:dyDescent="0.25">
      <c r="A1146" t="s">
        <v>30</v>
      </c>
      <c r="B1146" s="19">
        <v>1</v>
      </c>
      <c r="C1146" s="1">
        <v>0.5</v>
      </c>
      <c r="D1146" s="1">
        <v>0.02</v>
      </c>
      <c r="E1146" s="14">
        <f t="shared" si="67"/>
        <v>4.5</v>
      </c>
      <c r="F1146" s="14">
        <f t="shared" si="68"/>
        <v>25</v>
      </c>
      <c r="G1146" s="1">
        <v>2250</v>
      </c>
    </row>
    <row r="1147" spans="1:7" x14ac:dyDescent="0.25">
      <c r="A1147" s="4" t="s">
        <v>255</v>
      </c>
      <c r="B1147" s="20">
        <v>313</v>
      </c>
      <c r="C1147" s="5">
        <v>3812.7</v>
      </c>
      <c r="D1147" s="5">
        <v>162.72</v>
      </c>
      <c r="E1147" s="16">
        <f t="shared" si="67"/>
        <v>2.8817774805256118</v>
      </c>
      <c r="F1147" s="16">
        <f t="shared" si="68"/>
        <v>23.431047197640115</v>
      </c>
      <c r="G1147" s="5">
        <f>SUM(G1141:G1146)</f>
        <v>10987353</v>
      </c>
    </row>
    <row r="1148" spans="1:7" x14ac:dyDescent="0.25">
      <c r="A1148" s="12" t="s">
        <v>256</v>
      </c>
      <c r="B1148" s="19"/>
      <c r="C1148" s="1"/>
      <c r="D1148" s="1"/>
      <c r="E1148" s="14"/>
      <c r="F1148" s="14"/>
    </row>
    <row r="1149" spans="1:7" x14ac:dyDescent="0.25">
      <c r="A1149" t="s">
        <v>39</v>
      </c>
      <c r="B1149" s="19">
        <v>445</v>
      </c>
      <c r="C1149" s="1">
        <v>5451</v>
      </c>
      <c r="D1149" s="1">
        <v>237</v>
      </c>
      <c r="E1149" s="14">
        <f t="shared" si="67"/>
        <v>4.0019831223628692</v>
      </c>
      <c r="F1149" s="14">
        <f t="shared" si="68"/>
        <v>23</v>
      </c>
      <c r="G1149" s="1">
        <v>21814810</v>
      </c>
    </row>
    <row r="1150" spans="1:7" x14ac:dyDescent="0.25">
      <c r="A1150" t="s">
        <v>41</v>
      </c>
      <c r="B1150" s="19">
        <v>100</v>
      </c>
      <c r="C1150" s="1">
        <v>573</v>
      </c>
      <c r="D1150" s="1">
        <v>93.1</v>
      </c>
      <c r="E1150" s="14">
        <f t="shared" si="67"/>
        <v>3.1500872600349039</v>
      </c>
      <c r="F1150" s="14">
        <f t="shared" si="68"/>
        <v>6.1546723952738995</v>
      </c>
      <c r="G1150" s="1">
        <v>1805000</v>
      </c>
    </row>
    <row r="1151" spans="1:7" x14ac:dyDescent="0.25">
      <c r="A1151" t="s">
        <v>4</v>
      </c>
      <c r="B1151" s="19">
        <v>110</v>
      </c>
      <c r="C1151" s="1">
        <v>2081</v>
      </c>
      <c r="D1151" s="1">
        <v>118</v>
      </c>
      <c r="E1151" s="14">
        <f t="shared" si="67"/>
        <v>3.6996636232580489</v>
      </c>
      <c r="F1151" s="14">
        <f t="shared" si="68"/>
        <v>17.635593220338983</v>
      </c>
      <c r="G1151" s="1">
        <v>7699000</v>
      </c>
    </row>
    <row r="1152" spans="1:7" x14ac:dyDescent="0.25">
      <c r="A1152" t="s">
        <v>5</v>
      </c>
      <c r="B1152" s="19">
        <v>5</v>
      </c>
      <c r="C1152" s="1">
        <v>0.5</v>
      </c>
      <c r="D1152" s="1">
        <v>0.1</v>
      </c>
      <c r="E1152" s="14">
        <f t="shared" si="67"/>
        <v>9</v>
      </c>
      <c r="F1152" s="14">
        <f t="shared" si="68"/>
        <v>5</v>
      </c>
      <c r="G1152" s="1">
        <v>4500</v>
      </c>
    </row>
    <row r="1153" spans="1:7" x14ac:dyDescent="0.25">
      <c r="A1153" t="s">
        <v>69</v>
      </c>
      <c r="B1153" s="19">
        <v>28</v>
      </c>
      <c r="C1153" s="1">
        <v>213</v>
      </c>
      <c r="D1153" s="1">
        <v>11</v>
      </c>
      <c r="E1153" s="14">
        <f t="shared" si="67"/>
        <v>4.1798122065727705</v>
      </c>
      <c r="F1153" s="14">
        <f t="shared" si="68"/>
        <v>19.363636363636363</v>
      </c>
      <c r="G1153" s="1">
        <v>890300</v>
      </c>
    </row>
    <row r="1154" spans="1:7" x14ac:dyDescent="0.25">
      <c r="A1154" t="s">
        <v>45</v>
      </c>
      <c r="B1154" s="19">
        <v>4</v>
      </c>
      <c r="C1154" s="1">
        <v>146.30000000000001</v>
      </c>
      <c r="D1154" s="1">
        <v>22.1</v>
      </c>
      <c r="E1154" s="14">
        <f t="shared" si="67"/>
        <v>4.6796650717703345</v>
      </c>
      <c r="F1154" s="14">
        <f t="shared" si="68"/>
        <v>6.6199095022624439</v>
      </c>
      <c r="G1154" s="1">
        <v>684635</v>
      </c>
    </row>
    <row r="1155" spans="1:7" x14ac:dyDescent="0.25">
      <c r="A1155" t="s">
        <v>6</v>
      </c>
      <c r="B1155" s="19">
        <v>35</v>
      </c>
      <c r="C1155" s="1">
        <v>240.8</v>
      </c>
      <c r="D1155" s="1">
        <v>14.75</v>
      </c>
      <c r="E1155" s="14">
        <f t="shared" si="67"/>
        <v>2.4580149501661133</v>
      </c>
      <c r="F1155" s="14">
        <f t="shared" si="68"/>
        <v>16.325423728813561</v>
      </c>
      <c r="G1155" s="1">
        <v>591890</v>
      </c>
    </row>
    <row r="1156" spans="1:7" x14ac:dyDescent="0.25">
      <c r="A1156" t="s">
        <v>9</v>
      </c>
      <c r="B1156" s="19">
        <v>2</v>
      </c>
      <c r="C1156" s="1">
        <v>11.8</v>
      </c>
      <c r="D1156" s="1">
        <v>2</v>
      </c>
      <c r="E1156" s="14">
        <f t="shared" si="67"/>
        <v>3.1555932203389832</v>
      </c>
      <c r="F1156" s="14">
        <f t="shared" si="68"/>
        <v>5.9</v>
      </c>
      <c r="G1156" s="1">
        <v>37236</v>
      </c>
    </row>
    <row r="1157" spans="1:7" x14ac:dyDescent="0.25">
      <c r="A1157" t="s">
        <v>35</v>
      </c>
      <c r="B1157" s="19">
        <v>5</v>
      </c>
      <c r="C1157" s="1">
        <v>46</v>
      </c>
      <c r="D1157" s="1">
        <v>6</v>
      </c>
      <c r="E1157" s="14">
        <f t="shared" si="67"/>
        <v>1.34</v>
      </c>
      <c r="F1157" s="14">
        <f t="shared" si="68"/>
        <v>7.666666666666667</v>
      </c>
      <c r="G1157" s="1">
        <v>61640</v>
      </c>
    </row>
    <row r="1158" spans="1:7" x14ac:dyDescent="0.25">
      <c r="A1158" t="s">
        <v>11</v>
      </c>
      <c r="B1158" s="19">
        <v>39</v>
      </c>
      <c r="C1158" s="1">
        <v>639</v>
      </c>
      <c r="D1158" s="1">
        <v>35.5</v>
      </c>
      <c r="E1158" s="14">
        <f t="shared" si="67"/>
        <v>5.3661971830985911</v>
      </c>
      <c r="F1158" s="14">
        <f t="shared" si="68"/>
        <v>18</v>
      </c>
      <c r="G1158" s="1">
        <v>3429000</v>
      </c>
    </row>
    <row r="1159" spans="1:7" x14ac:dyDescent="0.25">
      <c r="A1159" t="s">
        <v>73</v>
      </c>
      <c r="B1159" s="19">
        <v>2</v>
      </c>
      <c r="C1159" s="1">
        <v>10</v>
      </c>
      <c r="D1159" s="1">
        <v>1</v>
      </c>
      <c r="E1159" s="14">
        <f t="shared" si="67"/>
        <v>3.5</v>
      </c>
      <c r="F1159" s="14">
        <f t="shared" si="68"/>
        <v>10</v>
      </c>
      <c r="G1159" s="1">
        <v>35000</v>
      </c>
    </row>
    <row r="1160" spans="1:7" x14ac:dyDescent="0.25">
      <c r="A1160" t="s">
        <v>49</v>
      </c>
      <c r="B1160" s="19">
        <v>177</v>
      </c>
      <c r="C1160" s="1">
        <v>2500</v>
      </c>
      <c r="D1160" s="1">
        <v>179</v>
      </c>
      <c r="E1160" s="14">
        <f t="shared" si="67"/>
        <v>4.1494</v>
      </c>
      <c r="F1160" s="14">
        <f t="shared" si="68"/>
        <v>13.966480446927374</v>
      </c>
      <c r="G1160" s="1">
        <v>10373500</v>
      </c>
    </row>
    <row r="1161" spans="1:7" x14ac:dyDescent="0.25">
      <c r="A1161" t="s">
        <v>17</v>
      </c>
      <c r="B1161" s="19">
        <v>15</v>
      </c>
      <c r="C1161" s="1">
        <v>39</v>
      </c>
      <c r="D1161" s="1">
        <v>4.5</v>
      </c>
      <c r="E1161" s="14">
        <f t="shared" ref="E1161:E1224" si="69">(G1161/C1161)/1000</f>
        <v>5.7179487179487181</v>
      </c>
      <c r="F1161" s="14">
        <f t="shared" ref="F1161:F1224" si="70">C1161/D1161</f>
        <v>8.6666666666666661</v>
      </c>
      <c r="G1161" s="1">
        <v>223000</v>
      </c>
    </row>
    <row r="1162" spans="1:7" x14ac:dyDescent="0.25">
      <c r="A1162" t="s">
        <v>51</v>
      </c>
      <c r="B1162" s="19">
        <v>4</v>
      </c>
      <c r="C1162" s="1">
        <v>16.55</v>
      </c>
      <c r="D1162" s="1">
        <v>1.31</v>
      </c>
      <c r="E1162" s="14">
        <f t="shared" si="69"/>
        <v>3.0309667673716012</v>
      </c>
      <c r="F1162" s="14">
        <f t="shared" si="70"/>
        <v>12.633587786259541</v>
      </c>
      <c r="G1162" s="1">
        <v>50162.5</v>
      </c>
    </row>
    <row r="1163" spans="1:7" x14ac:dyDescent="0.25">
      <c r="A1163" t="s">
        <v>55</v>
      </c>
      <c r="B1163" s="19">
        <v>2</v>
      </c>
      <c r="C1163" s="1">
        <v>19.600000000000001</v>
      </c>
      <c r="D1163" s="1">
        <v>1.4</v>
      </c>
      <c r="E1163" s="14">
        <f t="shared" si="69"/>
        <v>3.2219387755102038</v>
      </c>
      <c r="F1163" s="14">
        <f t="shared" si="70"/>
        <v>14.000000000000002</v>
      </c>
      <c r="G1163" s="1">
        <v>63150</v>
      </c>
    </row>
    <row r="1164" spans="1:7" x14ac:dyDescent="0.25">
      <c r="A1164" t="s">
        <v>59</v>
      </c>
      <c r="B1164" s="19">
        <v>12</v>
      </c>
      <c r="C1164" s="1">
        <v>602</v>
      </c>
      <c r="D1164" s="1">
        <v>49</v>
      </c>
      <c r="E1164" s="14">
        <f t="shared" si="69"/>
        <v>1.5797342192691031</v>
      </c>
      <c r="F1164" s="14">
        <f t="shared" si="70"/>
        <v>12.285714285714286</v>
      </c>
      <c r="G1164" s="1">
        <v>951000</v>
      </c>
    </row>
    <row r="1165" spans="1:7" x14ac:dyDescent="0.25">
      <c r="A1165" t="s">
        <v>60</v>
      </c>
      <c r="B1165" s="19">
        <v>50</v>
      </c>
      <c r="C1165" s="1">
        <v>592</v>
      </c>
      <c r="D1165" s="1">
        <v>37</v>
      </c>
      <c r="E1165" s="14">
        <f t="shared" si="69"/>
        <v>3.7048648648648652</v>
      </c>
      <c r="F1165" s="14">
        <f t="shared" si="70"/>
        <v>16</v>
      </c>
      <c r="G1165" s="1">
        <v>2193280</v>
      </c>
    </row>
    <row r="1166" spans="1:7" x14ac:dyDescent="0.25">
      <c r="A1166" t="s">
        <v>61</v>
      </c>
      <c r="B1166" s="19">
        <v>71</v>
      </c>
      <c r="C1166" s="1">
        <v>1480.6</v>
      </c>
      <c r="D1166" s="1">
        <v>83.2</v>
      </c>
      <c r="E1166" s="14">
        <f t="shared" si="69"/>
        <v>3.5223220316088071</v>
      </c>
      <c r="F1166" s="14">
        <f t="shared" si="70"/>
        <v>17.795673076923077</v>
      </c>
      <c r="G1166" s="1">
        <v>5215150</v>
      </c>
    </row>
    <row r="1167" spans="1:7" x14ac:dyDescent="0.25">
      <c r="A1167" s="4" t="s">
        <v>257</v>
      </c>
      <c r="B1167" s="20">
        <v>1106</v>
      </c>
      <c r="C1167" s="5">
        <v>14662.15</v>
      </c>
      <c r="D1167" s="5">
        <v>895.96</v>
      </c>
      <c r="E1167" s="16">
        <f t="shared" si="69"/>
        <v>3.8276960404851947</v>
      </c>
      <c r="F1167" s="16">
        <f t="shared" si="70"/>
        <v>16.364737265056476</v>
      </c>
      <c r="G1167" s="5">
        <f>SUM(G1149:G1166)</f>
        <v>56122253.5</v>
      </c>
    </row>
    <row r="1168" spans="1:7" x14ac:dyDescent="0.25">
      <c r="A1168" s="8" t="s">
        <v>258</v>
      </c>
      <c r="B1168" s="21">
        <f>SUM(B1167,B1147,B1139,B1136,B1128,B1108,B1105)</f>
        <v>7291</v>
      </c>
      <c r="C1168" s="9">
        <f>SUM(C1167,C1147,C1139,C1136,C1128,C1108,C1105)</f>
        <v>160334.20000000001</v>
      </c>
      <c r="D1168" s="9">
        <f>SUM(D1167,D1147,D1139,D1136,D1128,D1108,D1105)</f>
        <v>11904.03</v>
      </c>
      <c r="E1168" s="17">
        <f t="shared" si="69"/>
        <v>1.7300361538586275</v>
      </c>
      <c r="F1168" s="17">
        <f t="shared" si="70"/>
        <v>13.468900868025367</v>
      </c>
      <c r="G1168" s="9">
        <f>SUM(G1167,G1147,G1139,G1136,G1128,G1108,G1105)</f>
        <v>277383962.69999999</v>
      </c>
    </row>
    <row r="1169" spans="1:7" x14ac:dyDescent="0.25">
      <c r="A1169" s="15" t="s">
        <v>259</v>
      </c>
      <c r="E1169" s="14"/>
      <c r="F1169" s="14"/>
    </row>
    <row r="1170" spans="1:7" x14ac:dyDescent="0.25">
      <c r="A1170" s="12" t="s">
        <v>88</v>
      </c>
      <c r="E1170" s="14"/>
      <c r="F1170" s="14"/>
    </row>
    <row r="1171" spans="1:7" x14ac:dyDescent="0.25">
      <c r="A1171" t="s">
        <v>42</v>
      </c>
      <c r="B1171" s="19">
        <v>2</v>
      </c>
      <c r="C1171" s="1">
        <v>470</v>
      </c>
      <c r="D1171" s="1">
        <v>10</v>
      </c>
      <c r="E1171" s="14">
        <f t="shared" si="69"/>
        <v>0.16489361702127658</v>
      </c>
      <c r="F1171" s="14">
        <f t="shared" si="70"/>
        <v>47</v>
      </c>
      <c r="G1171" s="1">
        <v>77500</v>
      </c>
    </row>
    <row r="1172" spans="1:7" x14ac:dyDescent="0.25">
      <c r="A1172" t="s">
        <v>17</v>
      </c>
      <c r="B1172" s="19">
        <v>10</v>
      </c>
      <c r="C1172" s="1">
        <v>814</v>
      </c>
      <c r="D1172" s="1">
        <v>20</v>
      </c>
      <c r="E1172" s="14">
        <f t="shared" si="69"/>
        <v>0.48</v>
      </c>
      <c r="F1172" s="14">
        <f t="shared" si="70"/>
        <v>40.700000000000003</v>
      </c>
      <c r="G1172" s="1">
        <v>390720</v>
      </c>
    </row>
    <row r="1173" spans="1:7" x14ac:dyDescent="0.25">
      <c r="A1173" t="s">
        <v>30</v>
      </c>
      <c r="B1173" s="19">
        <v>7</v>
      </c>
      <c r="C1173" s="1">
        <v>1775</v>
      </c>
      <c r="D1173" s="1">
        <v>39.5</v>
      </c>
      <c r="E1173" s="14">
        <f t="shared" si="69"/>
        <v>0.42084507042253522</v>
      </c>
      <c r="F1173" s="14">
        <f t="shared" si="70"/>
        <v>44.936708860759495</v>
      </c>
      <c r="G1173" s="1">
        <v>747000</v>
      </c>
    </row>
    <row r="1174" spans="1:7" x14ac:dyDescent="0.25">
      <c r="A1174" s="4" t="s">
        <v>89</v>
      </c>
      <c r="B1174" s="20">
        <f t="shared" ref="B1174:D1174" si="71">SUM(B1171:B1173)</f>
        <v>19</v>
      </c>
      <c r="C1174" s="5">
        <f t="shared" si="71"/>
        <v>3059</v>
      </c>
      <c r="D1174" s="5">
        <f t="shared" si="71"/>
        <v>69.5</v>
      </c>
      <c r="E1174" s="16">
        <f t="shared" si="69"/>
        <v>0.3972605426610003</v>
      </c>
      <c r="F1174" s="16">
        <f t="shared" si="70"/>
        <v>44.014388489208635</v>
      </c>
      <c r="G1174" s="5">
        <f>SUM(G1171:G1173)</f>
        <v>1215220</v>
      </c>
    </row>
    <row r="1175" spans="1:7" x14ac:dyDescent="0.25">
      <c r="A1175" s="12" t="s">
        <v>90</v>
      </c>
      <c r="B1175" s="19"/>
      <c r="C1175" s="1"/>
      <c r="D1175" s="1"/>
      <c r="E1175" s="14"/>
      <c r="F1175" s="14"/>
    </row>
    <row r="1176" spans="1:7" x14ac:dyDescent="0.25">
      <c r="A1176" t="s">
        <v>1</v>
      </c>
      <c r="B1176" s="19">
        <v>19</v>
      </c>
      <c r="C1176" s="1">
        <v>441</v>
      </c>
      <c r="D1176" s="1">
        <v>10.5</v>
      </c>
      <c r="E1176" s="14">
        <f t="shared" si="69"/>
        <v>3</v>
      </c>
      <c r="F1176" s="14">
        <f t="shared" si="70"/>
        <v>42</v>
      </c>
      <c r="G1176" s="1">
        <v>1323000</v>
      </c>
    </row>
    <row r="1177" spans="1:7" x14ac:dyDescent="0.25">
      <c r="A1177" t="s">
        <v>67</v>
      </c>
      <c r="B1177" s="19">
        <v>5</v>
      </c>
      <c r="C1177" s="1">
        <v>196.85</v>
      </c>
      <c r="D1177" s="1">
        <v>4.5</v>
      </c>
      <c r="E1177" s="14">
        <f t="shared" si="69"/>
        <v>0.50520955041910087</v>
      </c>
      <c r="F1177" s="14">
        <f t="shared" si="70"/>
        <v>43.74444444444444</v>
      </c>
      <c r="G1177" s="1">
        <v>99450.5</v>
      </c>
    </row>
    <row r="1178" spans="1:7" x14ac:dyDescent="0.25">
      <c r="A1178" t="s">
        <v>42</v>
      </c>
      <c r="B1178" s="19">
        <v>62</v>
      </c>
      <c r="C1178" s="1">
        <v>2010</v>
      </c>
      <c r="D1178" s="1">
        <v>49.8</v>
      </c>
      <c r="E1178" s="14">
        <f t="shared" si="69"/>
        <v>0.25977611940298512</v>
      </c>
      <c r="F1178" s="14">
        <f t="shared" si="70"/>
        <v>40.361445783132531</v>
      </c>
      <c r="G1178" s="1">
        <v>522150</v>
      </c>
    </row>
    <row r="1179" spans="1:7" x14ac:dyDescent="0.25">
      <c r="A1179" t="s">
        <v>45</v>
      </c>
      <c r="B1179" s="19">
        <v>4</v>
      </c>
      <c r="C1179" s="1">
        <v>237.5</v>
      </c>
      <c r="D1179" s="1">
        <v>12.9</v>
      </c>
      <c r="E1179" s="14">
        <f t="shared" si="69"/>
        <v>2.6810526315789476</v>
      </c>
      <c r="F1179" s="14">
        <f t="shared" si="70"/>
        <v>18.410852713178294</v>
      </c>
      <c r="G1179" s="1">
        <v>636750</v>
      </c>
    </row>
    <row r="1180" spans="1:7" x14ac:dyDescent="0.25">
      <c r="A1180" t="s">
        <v>8</v>
      </c>
      <c r="B1180" s="19">
        <v>15</v>
      </c>
      <c r="C1180" s="1">
        <v>410</v>
      </c>
      <c r="D1180" s="1">
        <v>60</v>
      </c>
      <c r="E1180" s="14">
        <f t="shared" si="69"/>
        <v>2.0926829268292679</v>
      </c>
      <c r="F1180" s="14">
        <f t="shared" si="70"/>
        <v>6.833333333333333</v>
      </c>
      <c r="G1180" s="1">
        <v>858000</v>
      </c>
    </row>
    <row r="1181" spans="1:7" x14ac:dyDescent="0.25">
      <c r="A1181" t="s">
        <v>47</v>
      </c>
      <c r="B1181" s="19">
        <v>11</v>
      </c>
      <c r="C1181" s="1">
        <v>78.5</v>
      </c>
      <c r="D1181" s="1">
        <v>2.2999999999999998</v>
      </c>
      <c r="E1181" s="14">
        <f t="shared" si="69"/>
        <v>0.69210191082802541</v>
      </c>
      <c r="F1181" s="14">
        <f t="shared" si="70"/>
        <v>34.130434782608695</v>
      </c>
      <c r="G1181" s="1">
        <v>54330</v>
      </c>
    </row>
    <row r="1182" spans="1:7" x14ac:dyDescent="0.25">
      <c r="A1182" t="s">
        <v>72</v>
      </c>
      <c r="B1182" s="19">
        <v>6</v>
      </c>
      <c r="C1182" s="1">
        <v>81</v>
      </c>
      <c r="D1182" s="1">
        <v>6</v>
      </c>
      <c r="E1182" s="14">
        <f t="shared" si="69"/>
        <v>1.452962962962963</v>
      </c>
      <c r="F1182" s="14">
        <f t="shared" si="70"/>
        <v>13.5</v>
      </c>
      <c r="G1182" s="1">
        <v>117690</v>
      </c>
    </row>
    <row r="1183" spans="1:7" x14ac:dyDescent="0.25">
      <c r="A1183" t="s">
        <v>12</v>
      </c>
      <c r="B1183" s="19">
        <v>2</v>
      </c>
      <c r="C1183" s="1">
        <v>33.299999999999997</v>
      </c>
      <c r="D1183" s="1">
        <v>1.3</v>
      </c>
      <c r="E1183" s="14">
        <f t="shared" si="69"/>
        <v>1.5192192192192195</v>
      </c>
      <c r="F1183" s="14">
        <f t="shared" si="70"/>
        <v>25.615384615384613</v>
      </c>
      <c r="G1183" s="1">
        <v>50590</v>
      </c>
    </row>
    <row r="1184" spans="1:7" x14ac:dyDescent="0.25">
      <c r="A1184" t="s">
        <v>48</v>
      </c>
      <c r="B1184" s="19">
        <v>6</v>
      </c>
      <c r="C1184" s="1">
        <v>185.64</v>
      </c>
      <c r="D1184" s="1">
        <v>4.3</v>
      </c>
      <c r="E1184" s="14">
        <f t="shared" si="69"/>
        <v>1.5093600517129928</v>
      </c>
      <c r="F1184" s="14">
        <f t="shared" si="70"/>
        <v>43.172093023255812</v>
      </c>
      <c r="G1184" s="1">
        <v>280197.59999999998</v>
      </c>
    </row>
    <row r="1185" spans="1:7" x14ac:dyDescent="0.25">
      <c r="A1185" t="s">
        <v>54</v>
      </c>
      <c r="B1185" s="19">
        <v>6</v>
      </c>
      <c r="C1185" s="1">
        <v>309.67</v>
      </c>
      <c r="D1185" s="1">
        <v>9.01</v>
      </c>
      <c r="E1185" s="14">
        <f t="shared" si="69"/>
        <v>0.31705428359221105</v>
      </c>
      <c r="F1185" s="14">
        <f t="shared" si="70"/>
        <v>34.369589345172031</v>
      </c>
      <c r="G1185" s="1">
        <v>98182.2</v>
      </c>
    </row>
    <row r="1186" spans="1:7" x14ac:dyDescent="0.25">
      <c r="A1186" t="s">
        <v>58</v>
      </c>
      <c r="B1186" s="19">
        <v>33</v>
      </c>
      <c r="C1186" s="1">
        <v>2546.0500000000002</v>
      </c>
      <c r="D1186" s="1">
        <v>54.1</v>
      </c>
      <c r="E1186" s="14">
        <f t="shared" si="69"/>
        <v>1.4410592879165764</v>
      </c>
      <c r="F1186" s="14">
        <f t="shared" si="70"/>
        <v>47.061922365988913</v>
      </c>
      <c r="G1186" s="1">
        <v>3669009</v>
      </c>
    </row>
    <row r="1187" spans="1:7" x14ac:dyDescent="0.25">
      <c r="A1187" t="s">
        <v>91</v>
      </c>
      <c r="B1187" s="19">
        <v>15</v>
      </c>
      <c r="C1187" s="1">
        <v>1191</v>
      </c>
      <c r="D1187" s="1">
        <v>24</v>
      </c>
      <c r="E1187" s="14">
        <f t="shared" si="69"/>
        <v>1.8054995801847187</v>
      </c>
      <c r="F1187" s="14">
        <f t="shared" si="70"/>
        <v>49.625</v>
      </c>
      <c r="G1187" s="1">
        <v>2150350</v>
      </c>
    </row>
    <row r="1188" spans="1:7" x14ac:dyDescent="0.25">
      <c r="A1188" t="s">
        <v>28</v>
      </c>
      <c r="B1188" s="19">
        <v>33</v>
      </c>
      <c r="C1188" s="1">
        <v>1749</v>
      </c>
      <c r="D1188" s="1">
        <v>73.5</v>
      </c>
      <c r="E1188" s="14">
        <f t="shared" si="69"/>
        <v>0.43893653516295023</v>
      </c>
      <c r="F1188" s="14">
        <f t="shared" si="70"/>
        <v>23.795918367346939</v>
      </c>
      <c r="G1188" s="1">
        <v>767700</v>
      </c>
    </row>
    <row r="1189" spans="1:7" x14ac:dyDescent="0.25">
      <c r="A1189" s="4" t="s">
        <v>92</v>
      </c>
      <c r="B1189" s="20">
        <f t="shared" ref="B1189:D1189" si="72">SUM(B1176:B1188)</f>
        <v>217</v>
      </c>
      <c r="C1189" s="5">
        <f t="shared" si="72"/>
        <v>9469.51</v>
      </c>
      <c r="D1189" s="5">
        <f t="shared" si="72"/>
        <v>312.21000000000004</v>
      </c>
      <c r="E1189" s="16">
        <f t="shared" si="69"/>
        <v>1.1222755242879516</v>
      </c>
      <c r="F1189" s="16">
        <f t="shared" si="70"/>
        <v>30.330578777105149</v>
      </c>
      <c r="G1189" s="5">
        <f>SUM(G1176:G1188)</f>
        <v>10627399.300000001</v>
      </c>
    </row>
    <row r="1190" spans="1:7" x14ac:dyDescent="0.25">
      <c r="A1190" s="12" t="s">
        <v>93</v>
      </c>
      <c r="B1190" s="19"/>
      <c r="C1190" s="1"/>
      <c r="D1190" s="1"/>
      <c r="E1190" s="14"/>
      <c r="F1190" s="14"/>
    </row>
    <row r="1191" spans="1:7" x14ac:dyDescent="0.25">
      <c r="A1191" t="s">
        <v>94</v>
      </c>
      <c r="B1191" s="19">
        <v>1</v>
      </c>
      <c r="C1191" s="1">
        <v>169230</v>
      </c>
      <c r="D1191" s="1">
        <v>2840</v>
      </c>
      <c r="E1191" s="14">
        <f t="shared" si="69"/>
        <v>0.16</v>
      </c>
      <c r="F1191" s="14">
        <f t="shared" si="70"/>
        <v>59.588028169014088</v>
      </c>
      <c r="G1191" s="1">
        <v>27076800</v>
      </c>
    </row>
    <row r="1192" spans="1:7" x14ac:dyDescent="0.25">
      <c r="A1192" t="s">
        <v>67</v>
      </c>
      <c r="B1192" s="19">
        <v>1</v>
      </c>
      <c r="C1192" s="1">
        <v>103756</v>
      </c>
      <c r="D1192" s="1">
        <v>1736</v>
      </c>
      <c r="E1192" s="14">
        <f t="shared" si="69"/>
        <v>9.4942075638999188E-2</v>
      </c>
      <c r="F1192" s="14">
        <f t="shared" si="70"/>
        <v>59.767281105990783</v>
      </c>
      <c r="G1192" s="1">
        <v>9850810</v>
      </c>
    </row>
    <row r="1193" spans="1:7" x14ac:dyDescent="0.25">
      <c r="A1193" t="s">
        <v>42</v>
      </c>
      <c r="B1193" s="19">
        <v>1525</v>
      </c>
      <c r="C1193" s="1">
        <v>1712520</v>
      </c>
      <c r="D1193" s="1">
        <v>37580</v>
      </c>
      <c r="E1193" s="14">
        <f t="shared" si="69"/>
        <v>0.14052554130754677</v>
      </c>
      <c r="F1193" s="14">
        <f t="shared" si="70"/>
        <v>45.569984034060674</v>
      </c>
      <c r="G1193" s="1">
        <v>240652800</v>
      </c>
    </row>
    <row r="1194" spans="1:7" x14ac:dyDescent="0.25">
      <c r="A1194" t="s">
        <v>95</v>
      </c>
      <c r="B1194" s="19">
        <v>15</v>
      </c>
      <c r="C1194" s="1">
        <v>550</v>
      </c>
      <c r="D1194" s="1">
        <v>10</v>
      </c>
      <c r="E1194" s="14">
        <f t="shared" si="69"/>
        <v>0.2</v>
      </c>
      <c r="F1194" s="14">
        <f t="shared" si="70"/>
        <v>55</v>
      </c>
      <c r="G1194" s="1">
        <v>110000</v>
      </c>
    </row>
    <row r="1195" spans="1:7" x14ac:dyDescent="0.25">
      <c r="A1195" t="s">
        <v>85</v>
      </c>
      <c r="B1195" s="19">
        <v>1</v>
      </c>
      <c r="C1195" s="1">
        <v>3236</v>
      </c>
      <c r="D1195" s="1">
        <v>64</v>
      </c>
      <c r="E1195" s="14">
        <f t="shared" si="69"/>
        <v>0.10814585908529048</v>
      </c>
      <c r="F1195" s="14">
        <f t="shared" si="70"/>
        <v>50.5625</v>
      </c>
      <c r="G1195" s="1">
        <v>349960</v>
      </c>
    </row>
    <row r="1196" spans="1:7" x14ac:dyDescent="0.25">
      <c r="A1196" t="s">
        <v>9</v>
      </c>
      <c r="B1196" s="19">
        <v>350</v>
      </c>
      <c r="C1196" s="1">
        <v>15587</v>
      </c>
      <c r="D1196" s="1">
        <v>360</v>
      </c>
      <c r="E1196" s="14">
        <f t="shared" si="69"/>
        <v>0.12506640148841985</v>
      </c>
      <c r="F1196" s="14">
        <f t="shared" si="70"/>
        <v>43.297222222222224</v>
      </c>
      <c r="G1196" s="1">
        <v>1949410</v>
      </c>
    </row>
    <row r="1197" spans="1:7" x14ac:dyDescent="0.25">
      <c r="A1197" t="s">
        <v>96</v>
      </c>
      <c r="B1197" s="19">
        <v>6</v>
      </c>
      <c r="C1197" s="1">
        <v>17300</v>
      </c>
      <c r="D1197" s="1">
        <v>283</v>
      </c>
      <c r="E1197" s="14">
        <f t="shared" si="69"/>
        <v>0.15</v>
      </c>
      <c r="F1197" s="14">
        <f t="shared" si="70"/>
        <v>61.130742049469966</v>
      </c>
      <c r="G1197" s="1">
        <v>2595000</v>
      </c>
    </row>
    <row r="1198" spans="1:7" x14ac:dyDescent="0.25">
      <c r="A1198" t="s">
        <v>26</v>
      </c>
      <c r="B1198" s="19">
        <v>6</v>
      </c>
      <c r="C1198" s="1">
        <v>2496.23</v>
      </c>
      <c r="D1198" s="1">
        <v>56.34</v>
      </c>
      <c r="E1198" s="14">
        <f t="shared" si="69"/>
        <v>0.14000000000000001</v>
      </c>
      <c r="F1198" s="14">
        <f t="shared" si="70"/>
        <v>44.306531771388002</v>
      </c>
      <c r="G1198" s="1">
        <v>349472.2</v>
      </c>
    </row>
    <row r="1199" spans="1:7" x14ac:dyDescent="0.25">
      <c r="A1199" t="s">
        <v>97</v>
      </c>
      <c r="B1199" s="19">
        <v>484</v>
      </c>
      <c r="C1199" s="1">
        <v>1172000</v>
      </c>
      <c r="D1199" s="1">
        <v>16800</v>
      </c>
      <c r="E1199" s="14">
        <f t="shared" si="69"/>
        <v>8.8515358361774737E-2</v>
      </c>
      <c r="F1199" s="14">
        <f t="shared" si="70"/>
        <v>69.761904761904759</v>
      </c>
      <c r="G1199" s="1">
        <v>103740000</v>
      </c>
    </row>
    <row r="1200" spans="1:7" x14ac:dyDescent="0.25">
      <c r="A1200" t="s">
        <v>59</v>
      </c>
      <c r="B1200" s="19">
        <v>8</v>
      </c>
      <c r="C1200" s="1">
        <v>4110</v>
      </c>
      <c r="D1200" s="1">
        <v>102</v>
      </c>
      <c r="E1200" s="14">
        <f t="shared" si="69"/>
        <v>0.17</v>
      </c>
      <c r="F1200" s="14">
        <f t="shared" si="70"/>
        <v>40.294117647058826</v>
      </c>
      <c r="G1200" s="1">
        <v>698700</v>
      </c>
    </row>
    <row r="1201" spans="1:7" x14ac:dyDescent="0.25">
      <c r="A1201" s="4" t="s">
        <v>98</v>
      </c>
      <c r="B1201" s="20">
        <f t="shared" ref="B1201:D1201" si="73">SUM(B1191:B1200)</f>
        <v>2397</v>
      </c>
      <c r="C1201" s="5">
        <f t="shared" si="73"/>
        <v>3200785.23</v>
      </c>
      <c r="D1201" s="5">
        <f t="shared" si="73"/>
        <v>59831.34</v>
      </c>
      <c r="E1201" s="16">
        <f t="shared" si="69"/>
        <v>0.12102435007799633</v>
      </c>
      <c r="F1201" s="16">
        <f t="shared" si="70"/>
        <v>53.496800004813537</v>
      </c>
      <c r="G1201" s="5">
        <f>SUM(G1191:G1200)</f>
        <v>387372952.19999999</v>
      </c>
    </row>
    <row r="1202" spans="1:7" x14ac:dyDescent="0.25">
      <c r="A1202" s="12" t="s">
        <v>99</v>
      </c>
      <c r="B1202" s="19"/>
      <c r="C1202" s="1"/>
      <c r="D1202" s="1"/>
      <c r="E1202" s="14"/>
      <c r="F1202" s="14"/>
    </row>
    <row r="1203" spans="1:7" x14ac:dyDescent="0.25">
      <c r="A1203" t="s">
        <v>67</v>
      </c>
      <c r="B1203" s="19">
        <v>7</v>
      </c>
      <c r="C1203" s="1">
        <v>695.6</v>
      </c>
      <c r="D1203" s="1">
        <v>22</v>
      </c>
      <c r="E1203" s="14">
        <f t="shared" si="69"/>
        <v>0.23657418056354226</v>
      </c>
      <c r="F1203" s="14">
        <f t="shared" si="70"/>
        <v>31.618181818181821</v>
      </c>
      <c r="G1203" s="1">
        <v>164561</v>
      </c>
    </row>
    <row r="1204" spans="1:7" x14ac:dyDescent="0.25">
      <c r="A1204" t="s">
        <v>3</v>
      </c>
      <c r="B1204" s="19">
        <v>100</v>
      </c>
      <c r="C1204" s="1">
        <v>775</v>
      </c>
      <c r="D1204" s="1">
        <v>150</v>
      </c>
      <c r="E1204" s="14">
        <f t="shared" si="69"/>
        <v>0.17</v>
      </c>
      <c r="F1204" s="14">
        <f t="shared" si="70"/>
        <v>5.166666666666667</v>
      </c>
      <c r="G1204" s="1">
        <v>131750</v>
      </c>
    </row>
    <row r="1205" spans="1:7" x14ac:dyDescent="0.25">
      <c r="A1205" t="s">
        <v>42</v>
      </c>
      <c r="B1205" s="19">
        <v>112</v>
      </c>
      <c r="C1205" s="1">
        <v>5800</v>
      </c>
      <c r="D1205" s="1">
        <v>113</v>
      </c>
      <c r="E1205" s="14">
        <f t="shared" si="69"/>
        <v>0.17715517241379311</v>
      </c>
      <c r="F1205" s="14">
        <f t="shared" si="70"/>
        <v>51.327433628318587</v>
      </c>
      <c r="G1205" s="1">
        <v>1027500</v>
      </c>
    </row>
    <row r="1206" spans="1:7" x14ac:dyDescent="0.25">
      <c r="A1206" t="s">
        <v>95</v>
      </c>
      <c r="B1206" s="19">
        <v>17</v>
      </c>
      <c r="C1206" s="1">
        <v>743</v>
      </c>
      <c r="D1206" s="1">
        <v>17</v>
      </c>
      <c r="E1206" s="14">
        <f t="shared" si="69"/>
        <v>0.21467025572005383</v>
      </c>
      <c r="F1206" s="14">
        <f t="shared" si="70"/>
        <v>43.705882352941174</v>
      </c>
      <c r="G1206" s="1">
        <v>159500</v>
      </c>
    </row>
    <row r="1207" spans="1:7" x14ac:dyDescent="0.25">
      <c r="A1207" t="s">
        <v>69</v>
      </c>
      <c r="B1207" s="19">
        <v>75</v>
      </c>
      <c r="C1207" s="1">
        <v>1604</v>
      </c>
      <c r="D1207" s="1">
        <v>26.05</v>
      </c>
      <c r="E1207" s="14">
        <f t="shared" si="69"/>
        <v>0.28700748129675813</v>
      </c>
      <c r="F1207" s="14">
        <f t="shared" si="70"/>
        <v>61.573896353166987</v>
      </c>
      <c r="G1207" s="1">
        <v>460360</v>
      </c>
    </row>
    <row r="1208" spans="1:7" x14ac:dyDescent="0.25">
      <c r="A1208" t="s">
        <v>45</v>
      </c>
      <c r="B1208" s="19">
        <v>1</v>
      </c>
      <c r="C1208" s="1">
        <v>180.5</v>
      </c>
      <c r="D1208" s="1">
        <v>11.3</v>
      </c>
      <c r="E1208" s="14">
        <f t="shared" si="69"/>
        <v>0.22623268698060944</v>
      </c>
      <c r="F1208" s="14">
        <f t="shared" si="70"/>
        <v>15.973451327433628</v>
      </c>
      <c r="G1208" s="1">
        <v>40835</v>
      </c>
    </row>
    <row r="1209" spans="1:7" x14ac:dyDescent="0.25">
      <c r="A1209" t="s">
        <v>10</v>
      </c>
      <c r="B1209" s="19">
        <v>199</v>
      </c>
      <c r="C1209" s="1">
        <v>4215</v>
      </c>
      <c r="D1209" s="1">
        <v>116</v>
      </c>
      <c r="E1209" s="14">
        <f t="shared" si="69"/>
        <v>0.30351126927639382</v>
      </c>
      <c r="F1209" s="14">
        <f t="shared" si="70"/>
        <v>36.336206896551722</v>
      </c>
      <c r="G1209" s="1">
        <v>1279300</v>
      </c>
    </row>
    <row r="1210" spans="1:7" x14ac:dyDescent="0.25">
      <c r="A1210" t="s">
        <v>101</v>
      </c>
      <c r="B1210" s="19">
        <v>7</v>
      </c>
      <c r="C1210" s="1">
        <v>630</v>
      </c>
      <c r="D1210" s="1">
        <v>9</v>
      </c>
      <c r="E1210" s="14">
        <f t="shared" si="69"/>
        <v>0.15</v>
      </c>
      <c r="F1210" s="14">
        <f t="shared" si="70"/>
        <v>70</v>
      </c>
      <c r="G1210" s="1">
        <v>94500</v>
      </c>
    </row>
    <row r="1211" spans="1:7" x14ac:dyDescent="0.25">
      <c r="A1211" t="s">
        <v>15</v>
      </c>
      <c r="B1211" s="19">
        <v>3</v>
      </c>
      <c r="C1211" s="1">
        <v>597.94000000000005</v>
      </c>
      <c r="D1211" s="1">
        <v>10.5</v>
      </c>
      <c r="E1211" s="14">
        <f t="shared" si="69"/>
        <v>0.23</v>
      </c>
      <c r="F1211" s="14">
        <f t="shared" si="70"/>
        <v>56.946666666666673</v>
      </c>
      <c r="G1211" s="1">
        <v>137526.20000000001</v>
      </c>
    </row>
    <row r="1212" spans="1:7" x14ac:dyDescent="0.25">
      <c r="A1212" t="s">
        <v>57</v>
      </c>
      <c r="B1212" s="19">
        <v>7</v>
      </c>
      <c r="C1212" s="1">
        <v>525</v>
      </c>
      <c r="D1212" s="1">
        <v>6.93</v>
      </c>
      <c r="E1212" s="14">
        <f t="shared" si="69"/>
        <v>0.26178304761904764</v>
      </c>
      <c r="F1212" s="14">
        <f t="shared" si="70"/>
        <v>75.757575757575765</v>
      </c>
      <c r="G1212" s="1">
        <v>137436.1</v>
      </c>
    </row>
    <row r="1213" spans="1:7" x14ac:dyDescent="0.25">
      <c r="A1213" s="4" t="s">
        <v>102</v>
      </c>
      <c r="B1213" s="20">
        <f t="shared" ref="B1213:D1213" si="74">SUM(B1203:B1212)</f>
        <v>528</v>
      </c>
      <c r="C1213" s="5">
        <f t="shared" si="74"/>
        <v>15766.04</v>
      </c>
      <c r="D1213" s="5">
        <f t="shared" si="74"/>
        <v>481.78000000000003</v>
      </c>
      <c r="E1213" s="16">
        <f t="shared" si="69"/>
        <v>0.2304490093898024</v>
      </c>
      <c r="F1213" s="16">
        <f t="shared" si="70"/>
        <v>32.724563078583586</v>
      </c>
      <c r="G1213" s="5">
        <f>SUM(G1203:G1212)</f>
        <v>3633268.3000000003</v>
      </c>
    </row>
    <row r="1214" spans="1:7" x14ac:dyDescent="0.25">
      <c r="A1214" s="12" t="s">
        <v>260</v>
      </c>
      <c r="B1214" s="19"/>
      <c r="C1214" s="1"/>
      <c r="D1214" s="1"/>
      <c r="E1214" s="14"/>
      <c r="F1214" s="14"/>
    </row>
    <row r="1215" spans="1:7" x14ac:dyDescent="0.25">
      <c r="A1215" t="s">
        <v>18</v>
      </c>
      <c r="B1215" s="19">
        <v>28</v>
      </c>
      <c r="C1215" s="1">
        <v>63.43</v>
      </c>
      <c r="D1215" s="1">
        <v>15.68</v>
      </c>
      <c r="E1215" s="14">
        <f t="shared" si="69"/>
        <v>2.9862367964685483</v>
      </c>
      <c r="F1215" s="14">
        <f t="shared" si="70"/>
        <v>4.0452806122448983</v>
      </c>
      <c r="G1215" s="1">
        <v>189417</v>
      </c>
    </row>
    <row r="1216" spans="1:7" x14ac:dyDescent="0.25">
      <c r="A1216" s="4" t="s">
        <v>261</v>
      </c>
      <c r="B1216" s="20">
        <f t="shared" ref="B1216:D1216" si="75">SUM(B1215)</f>
        <v>28</v>
      </c>
      <c r="C1216" s="5">
        <f t="shared" si="75"/>
        <v>63.43</v>
      </c>
      <c r="D1216" s="5">
        <f t="shared" si="75"/>
        <v>15.68</v>
      </c>
      <c r="E1216" s="16">
        <f t="shared" si="69"/>
        <v>2.9862367964685483</v>
      </c>
      <c r="F1216" s="16">
        <f t="shared" si="70"/>
        <v>4.0452806122448983</v>
      </c>
      <c r="G1216" s="5">
        <f>SUM(G1215)</f>
        <v>189417</v>
      </c>
    </row>
    <row r="1217" spans="1:7" x14ac:dyDescent="0.25">
      <c r="A1217" s="12" t="s">
        <v>262</v>
      </c>
      <c r="B1217" s="19"/>
      <c r="C1217" s="1"/>
      <c r="D1217" s="1"/>
      <c r="E1217" s="14"/>
      <c r="F1217" s="14"/>
    </row>
    <row r="1218" spans="1:7" x14ac:dyDescent="0.25">
      <c r="A1218" t="s">
        <v>3</v>
      </c>
      <c r="B1218" s="19">
        <v>55</v>
      </c>
      <c r="C1218" s="1">
        <v>1815</v>
      </c>
      <c r="D1218" s="1">
        <v>77</v>
      </c>
      <c r="E1218" s="14">
        <f t="shared" si="69"/>
        <v>1.4519283746556473</v>
      </c>
      <c r="F1218" s="14">
        <f t="shared" si="70"/>
        <v>23.571428571428573</v>
      </c>
      <c r="G1218" s="1">
        <v>2635250</v>
      </c>
    </row>
    <row r="1219" spans="1:7" x14ac:dyDescent="0.25">
      <c r="A1219" t="s">
        <v>42</v>
      </c>
      <c r="B1219" s="19">
        <v>146</v>
      </c>
      <c r="C1219" s="1">
        <v>1112</v>
      </c>
      <c r="D1219" s="1">
        <v>92</v>
      </c>
      <c r="E1219" s="14">
        <f t="shared" si="69"/>
        <v>0.41546762589928055</v>
      </c>
      <c r="F1219" s="14">
        <f t="shared" si="70"/>
        <v>12.086956521739131</v>
      </c>
      <c r="G1219" s="1">
        <v>462000</v>
      </c>
    </row>
    <row r="1220" spans="1:7" x14ac:dyDescent="0.25">
      <c r="A1220" t="s">
        <v>101</v>
      </c>
      <c r="B1220" s="19">
        <v>1</v>
      </c>
      <c r="C1220" s="1">
        <v>12.5</v>
      </c>
      <c r="D1220" s="1">
        <v>0.5</v>
      </c>
      <c r="E1220" s="14">
        <f t="shared" si="69"/>
        <v>2</v>
      </c>
      <c r="F1220" s="14">
        <f t="shared" si="70"/>
        <v>25</v>
      </c>
      <c r="G1220" s="1">
        <v>25000</v>
      </c>
    </row>
    <row r="1221" spans="1:7" x14ac:dyDescent="0.25">
      <c r="A1221" t="s">
        <v>15</v>
      </c>
      <c r="B1221" s="19">
        <v>2</v>
      </c>
      <c r="C1221" s="1">
        <v>174.3</v>
      </c>
      <c r="D1221" s="1">
        <v>10</v>
      </c>
      <c r="E1221" s="14">
        <f t="shared" si="69"/>
        <v>1.9740103270223752</v>
      </c>
      <c r="F1221" s="14">
        <f t="shared" si="70"/>
        <v>17.43</v>
      </c>
      <c r="G1221" s="1">
        <v>344070</v>
      </c>
    </row>
    <row r="1222" spans="1:7" x14ac:dyDescent="0.25">
      <c r="A1222" t="s">
        <v>73</v>
      </c>
      <c r="B1222" s="19">
        <v>8</v>
      </c>
      <c r="C1222" s="1">
        <v>19.95</v>
      </c>
      <c r="D1222" s="1">
        <v>1.96</v>
      </c>
      <c r="E1222" s="14">
        <f t="shared" si="69"/>
        <v>2</v>
      </c>
      <c r="F1222" s="14">
        <f t="shared" si="70"/>
        <v>10.178571428571429</v>
      </c>
      <c r="G1222" s="1">
        <v>39900</v>
      </c>
    </row>
    <row r="1223" spans="1:7" x14ac:dyDescent="0.25">
      <c r="A1223" t="s">
        <v>55</v>
      </c>
      <c r="B1223" s="19">
        <v>2</v>
      </c>
      <c r="C1223" s="1">
        <v>107</v>
      </c>
      <c r="D1223" s="1">
        <v>9.3000000000000007</v>
      </c>
      <c r="E1223" s="14">
        <f t="shared" si="69"/>
        <v>3.3833644859813083</v>
      </c>
      <c r="F1223" s="14">
        <f t="shared" si="70"/>
        <v>11.50537634408602</v>
      </c>
      <c r="G1223" s="1">
        <v>362020</v>
      </c>
    </row>
    <row r="1224" spans="1:7" x14ac:dyDescent="0.25">
      <c r="A1224" t="s">
        <v>97</v>
      </c>
      <c r="B1224" s="19">
        <v>506</v>
      </c>
      <c r="C1224" s="1">
        <v>74500</v>
      </c>
      <c r="D1224" s="1">
        <v>4510</v>
      </c>
      <c r="E1224" s="14">
        <f t="shared" si="69"/>
        <v>0.28395973154362419</v>
      </c>
      <c r="F1224" s="14">
        <f t="shared" si="70"/>
        <v>16.518847006651885</v>
      </c>
      <c r="G1224" s="1">
        <v>21155000</v>
      </c>
    </row>
    <row r="1225" spans="1:7" x14ac:dyDescent="0.25">
      <c r="A1225" s="4" t="s">
        <v>263</v>
      </c>
      <c r="B1225" s="20">
        <f t="shared" ref="B1225:D1225" si="76">SUM(B1218:B1224)</f>
        <v>720</v>
      </c>
      <c r="C1225" s="5">
        <f t="shared" si="76"/>
        <v>77740.75</v>
      </c>
      <c r="D1225" s="5">
        <f t="shared" si="76"/>
        <v>4700.76</v>
      </c>
      <c r="E1225" s="16">
        <f t="shared" ref="E1225:E1263" si="77">(G1225/C1225)/1000</f>
        <v>0.32188060959020853</v>
      </c>
      <c r="F1225" s="16">
        <f t="shared" ref="F1225:F1263" si="78">C1225/D1225</f>
        <v>16.537910891004859</v>
      </c>
      <c r="G1225" s="5">
        <f>SUM(G1218:G1224)</f>
        <v>25023240</v>
      </c>
    </row>
    <row r="1226" spans="1:7" x14ac:dyDescent="0.25">
      <c r="A1226" s="12" t="s">
        <v>264</v>
      </c>
      <c r="B1226" s="19"/>
      <c r="C1226" s="1"/>
      <c r="D1226" s="1"/>
      <c r="E1226" s="14"/>
      <c r="F1226" s="14"/>
    </row>
    <row r="1227" spans="1:7" x14ac:dyDescent="0.25">
      <c r="A1227" t="s">
        <v>100</v>
      </c>
      <c r="B1227" s="19">
        <v>6</v>
      </c>
      <c r="C1227" s="1">
        <v>1110</v>
      </c>
      <c r="D1227" s="1">
        <v>37</v>
      </c>
      <c r="E1227" s="14">
        <f t="shared" si="77"/>
        <v>0.7</v>
      </c>
      <c r="F1227" s="14">
        <f t="shared" si="78"/>
        <v>30</v>
      </c>
      <c r="G1227" s="1">
        <v>777000</v>
      </c>
    </row>
    <row r="1228" spans="1:7" x14ac:dyDescent="0.25">
      <c r="A1228" t="s">
        <v>40</v>
      </c>
      <c r="B1228" s="19">
        <v>2</v>
      </c>
      <c r="C1228" s="1">
        <v>230</v>
      </c>
      <c r="D1228" s="1">
        <v>7.6</v>
      </c>
      <c r="E1228" s="14">
        <f t="shared" si="77"/>
        <v>0.40260869565217394</v>
      </c>
      <c r="F1228" s="14">
        <f t="shared" si="78"/>
        <v>30.263157894736842</v>
      </c>
      <c r="G1228" s="1">
        <v>92600</v>
      </c>
    </row>
    <row r="1229" spans="1:7" x14ac:dyDescent="0.25">
      <c r="A1229" t="s">
        <v>67</v>
      </c>
      <c r="B1229" s="19">
        <v>3</v>
      </c>
      <c r="C1229" s="1">
        <v>226</v>
      </c>
      <c r="D1229" s="1">
        <v>13.8</v>
      </c>
      <c r="E1229" s="14">
        <f t="shared" si="77"/>
        <v>0.59460176991150449</v>
      </c>
      <c r="F1229" s="14">
        <f t="shared" si="78"/>
        <v>16.376811594202898</v>
      </c>
      <c r="G1229" s="1">
        <v>134380</v>
      </c>
    </row>
    <row r="1230" spans="1:7" x14ac:dyDescent="0.25">
      <c r="A1230" t="s">
        <v>3</v>
      </c>
      <c r="B1230" s="19">
        <v>126</v>
      </c>
      <c r="C1230" s="1">
        <v>8318</v>
      </c>
      <c r="D1230" s="1">
        <v>126</v>
      </c>
      <c r="E1230" s="14">
        <f t="shared" si="77"/>
        <v>0.75001202212070206</v>
      </c>
      <c r="F1230" s="14">
        <f t="shared" si="78"/>
        <v>66.015873015873012</v>
      </c>
      <c r="G1230" s="1">
        <v>6238600</v>
      </c>
    </row>
    <row r="1231" spans="1:7" x14ac:dyDescent="0.25">
      <c r="A1231" t="s">
        <v>42</v>
      </c>
      <c r="B1231" s="19">
        <v>5</v>
      </c>
      <c r="C1231" s="1">
        <v>375</v>
      </c>
      <c r="D1231" s="1">
        <v>15</v>
      </c>
      <c r="E1231" s="14">
        <f t="shared" si="77"/>
        <v>0.52333333333333332</v>
      </c>
      <c r="F1231" s="14">
        <f t="shared" si="78"/>
        <v>25</v>
      </c>
      <c r="G1231" s="1">
        <v>196250</v>
      </c>
    </row>
    <row r="1232" spans="1:7" x14ac:dyDescent="0.25">
      <c r="A1232" t="s">
        <v>85</v>
      </c>
      <c r="B1232" s="19">
        <v>9</v>
      </c>
      <c r="C1232" s="1">
        <v>392</v>
      </c>
      <c r="D1232" s="1">
        <v>12.2</v>
      </c>
      <c r="E1232" s="14">
        <f t="shared" si="77"/>
        <v>0.51821428571428563</v>
      </c>
      <c r="F1232" s="14">
        <f t="shared" si="78"/>
        <v>32.131147540983605</v>
      </c>
      <c r="G1232" s="1">
        <v>203140</v>
      </c>
    </row>
    <row r="1233" spans="1:7" x14ac:dyDescent="0.25">
      <c r="A1233" t="s">
        <v>68</v>
      </c>
      <c r="B1233" s="19">
        <v>15</v>
      </c>
      <c r="C1233" s="1">
        <v>5690.6</v>
      </c>
      <c r="D1233" s="1">
        <v>134.9</v>
      </c>
      <c r="E1233" s="14">
        <f t="shared" si="77"/>
        <v>0.51271219203598917</v>
      </c>
      <c r="F1233" s="14">
        <f t="shared" si="78"/>
        <v>42.183839881393624</v>
      </c>
      <c r="G1233" s="1">
        <v>2917640</v>
      </c>
    </row>
    <row r="1234" spans="1:7" x14ac:dyDescent="0.25">
      <c r="A1234" t="s">
        <v>44</v>
      </c>
      <c r="B1234" s="19">
        <v>12</v>
      </c>
      <c r="C1234" s="1">
        <v>4575</v>
      </c>
      <c r="D1234" s="1">
        <v>129</v>
      </c>
      <c r="E1234" s="14">
        <f t="shared" si="77"/>
        <v>0.45721311475409832</v>
      </c>
      <c r="F1234" s="14">
        <f t="shared" si="78"/>
        <v>35.465116279069768</v>
      </c>
      <c r="G1234" s="1">
        <v>2091750</v>
      </c>
    </row>
    <row r="1235" spans="1:7" x14ac:dyDescent="0.25">
      <c r="A1235" t="s">
        <v>69</v>
      </c>
      <c r="B1235" s="19">
        <v>52</v>
      </c>
      <c r="C1235" s="1">
        <v>2970</v>
      </c>
      <c r="D1235" s="1">
        <v>74.05</v>
      </c>
      <c r="E1235" s="14">
        <f t="shared" si="77"/>
        <v>0.43048821548821548</v>
      </c>
      <c r="F1235" s="14">
        <f t="shared" si="78"/>
        <v>40.108035111411212</v>
      </c>
      <c r="G1235" s="1">
        <v>1278550</v>
      </c>
    </row>
    <row r="1236" spans="1:7" x14ac:dyDescent="0.25">
      <c r="A1236" t="s">
        <v>9</v>
      </c>
      <c r="B1236" s="19">
        <v>24</v>
      </c>
      <c r="C1236" s="1">
        <v>1648</v>
      </c>
      <c r="D1236" s="1">
        <v>40</v>
      </c>
      <c r="E1236" s="14">
        <f t="shared" si="77"/>
        <v>0.2311347087378641</v>
      </c>
      <c r="F1236" s="14">
        <f t="shared" si="78"/>
        <v>41.2</v>
      </c>
      <c r="G1236" s="1">
        <v>380910</v>
      </c>
    </row>
    <row r="1237" spans="1:7" x14ac:dyDescent="0.25">
      <c r="A1237" t="s">
        <v>35</v>
      </c>
      <c r="B1237" s="19">
        <v>1</v>
      </c>
      <c r="C1237" s="1">
        <v>6650</v>
      </c>
      <c r="D1237" s="1">
        <v>223</v>
      </c>
      <c r="E1237" s="14">
        <f t="shared" si="77"/>
        <v>0.56000000000000005</v>
      </c>
      <c r="F1237" s="14">
        <f t="shared" si="78"/>
        <v>29.820627802690584</v>
      </c>
      <c r="G1237" s="1">
        <v>3724000</v>
      </c>
    </row>
    <row r="1238" spans="1:7" x14ac:dyDescent="0.25">
      <c r="A1238" t="s">
        <v>101</v>
      </c>
      <c r="B1238" s="19">
        <v>17</v>
      </c>
      <c r="C1238" s="1">
        <v>2894</v>
      </c>
      <c r="D1238" s="1">
        <v>65</v>
      </c>
      <c r="E1238" s="14">
        <f t="shared" si="77"/>
        <v>0.31166205943331027</v>
      </c>
      <c r="F1238" s="14">
        <f t="shared" si="78"/>
        <v>44.523076923076921</v>
      </c>
      <c r="G1238" s="1">
        <v>901950</v>
      </c>
    </row>
    <row r="1239" spans="1:7" x14ac:dyDescent="0.25">
      <c r="A1239" t="s">
        <v>73</v>
      </c>
      <c r="B1239" s="19">
        <v>2</v>
      </c>
      <c r="C1239" s="1">
        <v>280</v>
      </c>
      <c r="D1239" s="1">
        <v>14</v>
      </c>
      <c r="E1239" s="14">
        <f t="shared" si="77"/>
        <v>0.32</v>
      </c>
      <c r="F1239" s="14">
        <f t="shared" si="78"/>
        <v>20</v>
      </c>
      <c r="G1239" s="1">
        <v>89600</v>
      </c>
    </row>
    <row r="1240" spans="1:7" x14ac:dyDescent="0.25">
      <c r="A1240" t="s">
        <v>74</v>
      </c>
      <c r="B1240" s="19">
        <v>8</v>
      </c>
      <c r="C1240" s="1">
        <v>1392.3</v>
      </c>
      <c r="D1240" s="1">
        <v>27.3</v>
      </c>
      <c r="E1240" s="14">
        <f t="shared" si="77"/>
        <v>0.65</v>
      </c>
      <c r="F1240" s="14">
        <f t="shared" si="78"/>
        <v>51</v>
      </c>
      <c r="G1240" s="1">
        <v>904995</v>
      </c>
    </row>
    <row r="1241" spans="1:7" x14ac:dyDescent="0.25">
      <c r="A1241" t="s">
        <v>53</v>
      </c>
      <c r="B1241" s="19">
        <v>40</v>
      </c>
      <c r="C1241" s="1">
        <v>4290</v>
      </c>
      <c r="D1241" s="1">
        <v>95</v>
      </c>
      <c r="E1241" s="14">
        <f t="shared" si="77"/>
        <v>0.46172494172494172</v>
      </c>
      <c r="F1241" s="14">
        <f t="shared" si="78"/>
        <v>45.157894736842103</v>
      </c>
      <c r="G1241" s="1">
        <v>1980800</v>
      </c>
    </row>
    <row r="1242" spans="1:7" x14ac:dyDescent="0.25">
      <c r="A1242" t="s">
        <v>23</v>
      </c>
      <c r="B1242" s="19">
        <v>8</v>
      </c>
      <c r="C1242" s="1">
        <v>6695</v>
      </c>
      <c r="D1242" s="1">
        <v>193</v>
      </c>
      <c r="E1242" s="14">
        <f t="shared" si="77"/>
        <v>0.6481418969380135</v>
      </c>
      <c r="F1242" s="14">
        <f t="shared" si="78"/>
        <v>34.689119170984455</v>
      </c>
      <c r="G1242" s="1">
        <v>4339310</v>
      </c>
    </row>
    <row r="1243" spans="1:7" x14ac:dyDescent="0.25">
      <c r="A1243" t="s">
        <v>24</v>
      </c>
      <c r="B1243" s="19">
        <v>2</v>
      </c>
      <c r="C1243" s="1">
        <v>137.5</v>
      </c>
      <c r="D1243" s="1">
        <v>6.4</v>
      </c>
      <c r="E1243" s="14">
        <f t="shared" si="77"/>
        <v>0.68</v>
      </c>
      <c r="F1243" s="14">
        <f t="shared" si="78"/>
        <v>21.484375</v>
      </c>
      <c r="G1243" s="1">
        <v>93500</v>
      </c>
    </row>
    <row r="1244" spans="1:7" x14ac:dyDescent="0.25">
      <c r="A1244" t="s">
        <v>97</v>
      </c>
      <c r="B1244" s="19">
        <v>31</v>
      </c>
      <c r="C1244" s="1">
        <v>5405</v>
      </c>
      <c r="D1244" s="1">
        <v>465</v>
      </c>
      <c r="E1244" s="14">
        <f t="shared" si="77"/>
        <v>0.57641073080481031</v>
      </c>
      <c r="F1244" s="14">
        <f t="shared" si="78"/>
        <v>11.623655913978494</v>
      </c>
      <c r="G1244" s="1">
        <v>3115500</v>
      </c>
    </row>
    <row r="1245" spans="1:7" x14ac:dyDescent="0.25">
      <c r="A1245" t="s">
        <v>86</v>
      </c>
      <c r="B1245" s="19">
        <v>50</v>
      </c>
      <c r="C1245" s="1">
        <v>329</v>
      </c>
      <c r="D1245" s="1">
        <v>95</v>
      </c>
      <c r="E1245" s="14">
        <f t="shared" si="77"/>
        <v>1</v>
      </c>
      <c r="F1245" s="14">
        <f t="shared" si="78"/>
        <v>3.4631578947368422</v>
      </c>
      <c r="G1245" s="1">
        <v>329000</v>
      </c>
    </row>
    <row r="1246" spans="1:7" x14ac:dyDescent="0.25">
      <c r="A1246" t="s">
        <v>59</v>
      </c>
      <c r="B1246" s="19">
        <v>1</v>
      </c>
      <c r="C1246" s="1">
        <v>10500</v>
      </c>
      <c r="D1246" s="1">
        <v>600</v>
      </c>
      <c r="E1246" s="14">
        <f t="shared" si="77"/>
        <v>0.75714285714285712</v>
      </c>
      <c r="F1246" s="14">
        <f t="shared" si="78"/>
        <v>17.5</v>
      </c>
      <c r="G1246" s="1">
        <v>7950000</v>
      </c>
    </row>
    <row r="1247" spans="1:7" x14ac:dyDescent="0.25">
      <c r="A1247" s="4" t="s">
        <v>265</v>
      </c>
      <c r="B1247" s="20">
        <f t="shared" ref="B1247:D1247" si="79">SUM(B1227:B1246)</f>
        <v>414</v>
      </c>
      <c r="C1247" s="5">
        <f t="shared" si="79"/>
        <v>64107.4</v>
      </c>
      <c r="D1247" s="5">
        <f t="shared" si="79"/>
        <v>2373.25</v>
      </c>
      <c r="E1247" s="16">
        <f t="shared" si="77"/>
        <v>0.58869139912085033</v>
      </c>
      <c r="F1247" s="16">
        <f t="shared" si="78"/>
        <v>27.012493416201412</v>
      </c>
      <c r="G1247" s="5">
        <f>SUM(G1227:G1246)</f>
        <v>37739475</v>
      </c>
    </row>
    <row r="1248" spans="1:7" x14ac:dyDescent="0.25">
      <c r="A1248" s="12" t="s">
        <v>266</v>
      </c>
      <c r="B1248" s="19"/>
      <c r="C1248" s="1"/>
      <c r="D1248" s="1"/>
      <c r="E1248" s="14"/>
      <c r="F1248" s="14"/>
    </row>
    <row r="1249" spans="1:7" x14ac:dyDescent="0.25">
      <c r="A1249" t="s">
        <v>1</v>
      </c>
      <c r="B1249" s="19">
        <v>86</v>
      </c>
      <c r="C1249" s="1">
        <v>237</v>
      </c>
      <c r="D1249" s="1">
        <v>46.5</v>
      </c>
      <c r="E1249" s="14">
        <f t="shared" si="77"/>
        <v>25</v>
      </c>
      <c r="F1249" s="14">
        <f t="shared" si="78"/>
        <v>5.096774193548387</v>
      </c>
      <c r="G1249" s="1">
        <v>5925000</v>
      </c>
    </row>
    <row r="1250" spans="1:7" x14ac:dyDescent="0.25">
      <c r="A1250" t="s">
        <v>41</v>
      </c>
      <c r="B1250" s="19">
        <v>31</v>
      </c>
      <c r="C1250" s="1">
        <v>354</v>
      </c>
      <c r="D1250" s="1">
        <v>57.7</v>
      </c>
      <c r="E1250" s="14">
        <f t="shared" si="77"/>
        <v>7.159322033898305</v>
      </c>
      <c r="F1250" s="14">
        <f t="shared" si="78"/>
        <v>6.1351819757365682</v>
      </c>
      <c r="G1250" s="1">
        <v>2534400</v>
      </c>
    </row>
    <row r="1251" spans="1:7" x14ac:dyDescent="0.25">
      <c r="A1251" t="s">
        <v>6</v>
      </c>
      <c r="B1251" s="19">
        <v>25</v>
      </c>
      <c r="C1251" s="1">
        <v>18.7</v>
      </c>
      <c r="D1251" s="1">
        <v>12.81</v>
      </c>
      <c r="E1251" s="14">
        <f t="shared" si="77"/>
        <v>10.632085561497327</v>
      </c>
      <c r="F1251" s="14">
        <f t="shared" si="78"/>
        <v>1.4597970335675252</v>
      </c>
      <c r="G1251" s="1">
        <v>198820</v>
      </c>
    </row>
    <row r="1252" spans="1:7" x14ac:dyDescent="0.25">
      <c r="A1252" t="s">
        <v>11</v>
      </c>
      <c r="B1252" s="19">
        <v>46</v>
      </c>
      <c r="C1252" s="1">
        <v>212.1</v>
      </c>
      <c r="D1252" s="1">
        <v>50.5</v>
      </c>
      <c r="E1252" s="14">
        <f t="shared" si="77"/>
        <v>12</v>
      </c>
      <c r="F1252" s="14">
        <f t="shared" si="78"/>
        <v>4.2</v>
      </c>
      <c r="G1252" s="1">
        <v>2545200</v>
      </c>
    </row>
    <row r="1253" spans="1:7" x14ac:dyDescent="0.25">
      <c r="A1253" t="s">
        <v>72</v>
      </c>
      <c r="B1253" s="19">
        <v>13</v>
      </c>
      <c r="C1253" s="1">
        <v>7.4</v>
      </c>
      <c r="D1253" s="1">
        <v>11.5</v>
      </c>
      <c r="E1253" s="14">
        <f t="shared" si="77"/>
        <v>15.210135135135134</v>
      </c>
      <c r="F1253" s="14">
        <f t="shared" si="78"/>
        <v>0.64347826086956528</v>
      </c>
      <c r="G1253" s="1">
        <v>112555</v>
      </c>
    </row>
    <row r="1254" spans="1:7" x14ac:dyDescent="0.25">
      <c r="A1254" t="s">
        <v>17</v>
      </c>
      <c r="B1254" s="19">
        <v>54</v>
      </c>
      <c r="C1254" s="1">
        <v>409</v>
      </c>
      <c r="D1254" s="1">
        <v>82</v>
      </c>
      <c r="E1254" s="14">
        <f t="shared" si="77"/>
        <v>29.168704156479215</v>
      </c>
      <c r="F1254" s="14">
        <f t="shared" si="78"/>
        <v>4.9878048780487809</v>
      </c>
      <c r="G1254" s="1">
        <v>11930000</v>
      </c>
    </row>
    <row r="1255" spans="1:7" x14ac:dyDescent="0.25">
      <c r="A1255" t="s">
        <v>27</v>
      </c>
      <c r="B1255" s="19">
        <v>4</v>
      </c>
      <c r="C1255" s="1">
        <v>36</v>
      </c>
      <c r="D1255" s="1">
        <v>12.5</v>
      </c>
      <c r="E1255" s="14">
        <f t="shared" si="77"/>
        <v>29.166666666666668</v>
      </c>
      <c r="F1255" s="14">
        <f t="shared" si="78"/>
        <v>2.88</v>
      </c>
      <c r="G1255" s="1">
        <v>1050000</v>
      </c>
    </row>
    <row r="1256" spans="1:7" x14ac:dyDescent="0.25">
      <c r="A1256" t="s">
        <v>59</v>
      </c>
      <c r="B1256" s="19">
        <v>10</v>
      </c>
      <c r="C1256" s="1">
        <v>494</v>
      </c>
      <c r="D1256" s="1">
        <v>120</v>
      </c>
      <c r="E1256" s="14">
        <f t="shared" si="77"/>
        <v>15</v>
      </c>
      <c r="F1256" s="14">
        <f t="shared" si="78"/>
        <v>4.1166666666666663</v>
      </c>
      <c r="G1256" s="1">
        <v>7410000</v>
      </c>
    </row>
    <row r="1257" spans="1:7" x14ac:dyDescent="0.25">
      <c r="A1257" t="s">
        <v>30</v>
      </c>
      <c r="B1257" s="19">
        <v>3</v>
      </c>
      <c r="C1257" s="1">
        <v>14.05</v>
      </c>
      <c r="D1257" s="1">
        <v>4.2</v>
      </c>
      <c r="E1257" s="14">
        <f t="shared" si="77"/>
        <v>20.027466192170817</v>
      </c>
      <c r="F1257" s="14">
        <f t="shared" si="78"/>
        <v>3.3452380952380953</v>
      </c>
      <c r="G1257" s="1">
        <v>281385.90000000002</v>
      </c>
    </row>
    <row r="1258" spans="1:7" x14ac:dyDescent="0.25">
      <c r="A1258" s="4" t="s">
        <v>267</v>
      </c>
      <c r="B1258" s="20">
        <f t="shared" ref="B1258:D1258" si="80">SUM(B1249:B1257)</f>
        <v>272</v>
      </c>
      <c r="C1258" s="5">
        <f t="shared" si="80"/>
        <v>1782.25</v>
      </c>
      <c r="D1258" s="5">
        <f t="shared" si="80"/>
        <v>397.71</v>
      </c>
      <c r="E1258" s="16">
        <f t="shared" si="77"/>
        <v>17.947740720998738</v>
      </c>
      <c r="F1258" s="16">
        <f t="shared" si="78"/>
        <v>4.4812803298886124</v>
      </c>
      <c r="G1258" s="5">
        <f>SUM(G1249:G1257)</f>
        <v>31987360.899999999</v>
      </c>
    </row>
    <row r="1259" spans="1:7" x14ac:dyDescent="0.25">
      <c r="A1259" s="12" t="s">
        <v>268</v>
      </c>
      <c r="B1259" s="19"/>
      <c r="C1259" s="1"/>
      <c r="D1259" s="1"/>
      <c r="E1259" s="14"/>
      <c r="F1259" s="14"/>
    </row>
    <row r="1260" spans="1:7" x14ac:dyDescent="0.25">
      <c r="A1260" t="s">
        <v>97</v>
      </c>
      <c r="B1260" s="19">
        <v>6</v>
      </c>
      <c r="C1260" s="1">
        <v>10</v>
      </c>
      <c r="D1260" s="1">
        <v>9</v>
      </c>
      <c r="E1260" s="14">
        <f t="shared" si="77"/>
        <v>19.399999999999999</v>
      </c>
      <c r="F1260" s="14">
        <f t="shared" si="78"/>
        <v>1.1111111111111112</v>
      </c>
      <c r="G1260" s="1">
        <v>194000</v>
      </c>
    </row>
    <row r="1261" spans="1:7" x14ac:dyDescent="0.25">
      <c r="A1261" s="4" t="s">
        <v>269</v>
      </c>
      <c r="B1261" s="20">
        <f t="shared" ref="B1261:D1261" si="81">SUM(B1260)</f>
        <v>6</v>
      </c>
      <c r="C1261" s="5">
        <f t="shared" si="81"/>
        <v>10</v>
      </c>
      <c r="D1261" s="5">
        <f t="shared" si="81"/>
        <v>9</v>
      </c>
      <c r="E1261" s="16">
        <f t="shared" si="77"/>
        <v>19.399999999999999</v>
      </c>
      <c r="F1261" s="16">
        <f t="shared" si="78"/>
        <v>1.1111111111111112</v>
      </c>
      <c r="G1261" s="5">
        <f>SUM(G1260)</f>
        <v>194000</v>
      </c>
    </row>
    <row r="1262" spans="1:7" x14ac:dyDescent="0.25">
      <c r="A1262" s="8" t="s">
        <v>270</v>
      </c>
      <c r="B1262" s="21">
        <f>SUM(B1261,B1258,B1247,B1225,B1216,B1213,B1201,B1189,B1174)</f>
        <v>4601</v>
      </c>
      <c r="C1262" s="9">
        <f>SUM(C1261,C1258,C1247,C1225,C1216,C1213,C1201,C1189,C1174)</f>
        <v>3372783.61</v>
      </c>
      <c r="D1262" s="9">
        <f>SUM(D1261,D1258,D1247,D1225,D1216,D1213,D1201,D1189,D1174)</f>
        <v>68191.23</v>
      </c>
      <c r="E1262" s="17">
        <f t="shared" si="77"/>
        <v>0.14764728197312368</v>
      </c>
      <c r="F1262" s="17">
        <f t="shared" si="78"/>
        <v>49.460665396415344</v>
      </c>
      <c r="G1262" s="9">
        <f>SUM(G1261,G1258,G1247,G1225,G1216,G1213,G1201,G1189,G1174)</f>
        <v>497982332.69999999</v>
      </c>
    </row>
    <row r="1263" spans="1:7" x14ac:dyDescent="0.25">
      <c r="A1263" s="6" t="s">
        <v>271</v>
      </c>
      <c r="B1263" s="22">
        <f>SUM(B1262,B1168,B1035,B629,B452,B365)</f>
        <v>55296</v>
      </c>
      <c r="C1263" s="7">
        <f>SUM(C1262,C1168,C1035,C629,C452,C365)</f>
        <v>4667540.6700000009</v>
      </c>
      <c r="D1263" s="7">
        <f>SUM(D1262,D1168,D1035,D629,D452,D365)</f>
        <v>145405.74</v>
      </c>
      <c r="E1263" s="18">
        <f t="shared" si="77"/>
        <v>0.93540318539956058</v>
      </c>
      <c r="F1263" s="18">
        <f t="shared" si="78"/>
        <v>32.10011289788148</v>
      </c>
      <c r="G1263" s="7">
        <f>SUM(G1262,G1168,G1035,G629,G452,G365)</f>
        <v>4366032410.6999998</v>
      </c>
    </row>
    <row r="1264" spans="1:7" x14ac:dyDescent="0.25">
      <c r="A1264" s="27" t="s">
        <v>543</v>
      </c>
    </row>
    <row r="1265" spans="1:7" x14ac:dyDescent="0.25">
      <c r="A1265" s="27" t="s">
        <v>544</v>
      </c>
    </row>
    <row r="1268" spans="1:7" ht="15.75" x14ac:dyDescent="0.25">
      <c r="A1268" s="72" t="s">
        <v>661</v>
      </c>
      <c r="B1268" s="72"/>
      <c r="C1268" s="72"/>
      <c r="D1268" s="72"/>
      <c r="E1268" s="72"/>
      <c r="F1268" s="72"/>
      <c r="G1268" s="72"/>
    </row>
    <row r="1269" spans="1:7" ht="15.75" x14ac:dyDescent="0.25">
      <c r="A1269" s="72" t="s">
        <v>542</v>
      </c>
      <c r="B1269" s="72"/>
      <c r="C1269" s="72"/>
      <c r="D1269" s="72"/>
      <c r="E1269" s="72"/>
      <c r="F1269" s="72"/>
      <c r="G1269" s="72"/>
    </row>
    <row r="1271" spans="1:7" ht="30" x14ac:dyDescent="0.25">
      <c r="A1271" s="3" t="s">
        <v>774</v>
      </c>
      <c r="B1271" s="39" t="s">
        <v>666</v>
      </c>
      <c r="C1271" s="40" t="s">
        <v>548</v>
      </c>
      <c r="D1271" s="40" t="s">
        <v>549</v>
      </c>
      <c r="E1271" s="41" t="s">
        <v>658</v>
      </c>
      <c r="F1271" s="42" t="s">
        <v>567</v>
      </c>
      <c r="G1271" s="42" t="s">
        <v>552</v>
      </c>
    </row>
    <row r="1272" spans="1:7" x14ac:dyDescent="0.25">
      <c r="A1272" s="64" t="s">
        <v>632</v>
      </c>
      <c r="B1272" s="23">
        <v>8678</v>
      </c>
      <c r="C1272" s="24">
        <v>437025.46</v>
      </c>
      <c r="D1272" s="24">
        <v>26541.86</v>
      </c>
      <c r="E1272" s="25">
        <f t="shared" ref="E1272:E1278" si="82">(G1272/C1272)/1000</f>
        <v>2.7331025807970084</v>
      </c>
      <c r="F1272" s="25">
        <f t="shared" ref="F1272:F1278" si="83">C1272/D1272</f>
        <v>16.465517488224261</v>
      </c>
      <c r="G1272" s="24">
        <v>1194435412.5999999</v>
      </c>
    </row>
    <row r="1273" spans="1:7" x14ac:dyDescent="0.25">
      <c r="A1273" s="64" t="s">
        <v>633</v>
      </c>
      <c r="B1273" s="23">
        <v>4178</v>
      </c>
      <c r="C1273" s="24">
        <v>29509.910000000003</v>
      </c>
      <c r="D1273" s="24">
        <v>14181.519999999999</v>
      </c>
      <c r="E1273" s="25">
        <f t="shared" si="82"/>
        <v>15.211585680878049</v>
      </c>
      <c r="F1273" s="25">
        <f t="shared" si="83"/>
        <v>2.0808707388206629</v>
      </c>
      <c r="G1273" s="24">
        <v>448892524.39999998</v>
      </c>
    </row>
    <row r="1274" spans="1:7" x14ac:dyDescent="0.25">
      <c r="A1274" s="64" t="s">
        <v>662</v>
      </c>
      <c r="B1274" s="23">
        <v>11710</v>
      </c>
      <c r="C1274" s="24">
        <v>291152.02</v>
      </c>
      <c r="D1274" s="24">
        <v>11017.459999999997</v>
      </c>
      <c r="E1274" s="25">
        <f t="shared" si="82"/>
        <v>2.7329514966099149</v>
      </c>
      <c r="F1274" s="25">
        <f t="shared" si="83"/>
        <v>26.426419519562593</v>
      </c>
      <c r="G1274" s="24">
        <v>795704348.79999995</v>
      </c>
    </row>
    <row r="1275" spans="1:7" x14ac:dyDescent="0.25">
      <c r="A1275" s="64" t="s">
        <v>663</v>
      </c>
      <c r="B1275" s="23">
        <v>18838</v>
      </c>
      <c r="C1275" s="24">
        <v>376735.47000000003</v>
      </c>
      <c r="D1275" s="24">
        <v>13569.640000000001</v>
      </c>
      <c r="E1275" s="25">
        <f t="shared" si="82"/>
        <v>3.0568765651399903</v>
      </c>
      <c r="F1275" s="25">
        <f t="shared" si="83"/>
        <v>27.763114570467604</v>
      </c>
      <c r="G1275" s="24">
        <v>1151633829.5</v>
      </c>
    </row>
    <row r="1276" spans="1:7" x14ac:dyDescent="0.25">
      <c r="A1276" s="64" t="s">
        <v>664</v>
      </c>
      <c r="B1276" s="23">
        <v>7291</v>
      </c>
      <c r="C1276" s="24">
        <v>160334.20000000001</v>
      </c>
      <c r="D1276" s="24">
        <v>11904.03</v>
      </c>
      <c r="E1276" s="25">
        <f t="shared" si="82"/>
        <v>1.7300361538586275</v>
      </c>
      <c r="F1276" s="25">
        <f t="shared" si="83"/>
        <v>13.468900868025367</v>
      </c>
      <c r="G1276" s="24">
        <v>277383962.69999999</v>
      </c>
    </row>
    <row r="1277" spans="1:7" x14ac:dyDescent="0.25">
      <c r="A1277" s="64" t="s">
        <v>665</v>
      </c>
      <c r="B1277" s="23">
        <v>4601</v>
      </c>
      <c r="C1277" s="24">
        <v>3372783.61</v>
      </c>
      <c r="D1277" s="24">
        <v>68191.23</v>
      </c>
      <c r="E1277" s="25">
        <f t="shared" si="82"/>
        <v>0.14764728197312368</v>
      </c>
      <c r="F1277" s="25">
        <f t="shared" si="83"/>
        <v>49.460665396415344</v>
      </c>
      <c r="G1277" s="24">
        <v>497982332.69999999</v>
      </c>
    </row>
    <row r="1278" spans="1:7" x14ac:dyDescent="0.25">
      <c r="A1278" s="6" t="s">
        <v>271</v>
      </c>
      <c r="B1278" s="22">
        <f>SUBTOTAL(9,B1272:B1277)</f>
        <v>55296</v>
      </c>
      <c r="C1278" s="7">
        <f>SUM(C1272:C1277)</f>
        <v>4667540.67</v>
      </c>
      <c r="D1278" s="7">
        <f>SUM(D1272:D1277)</f>
        <v>145405.74</v>
      </c>
      <c r="E1278" s="18">
        <f t="shared" si="82"/>
        <v>0.93540318539956069</v>
      </c>
      <c r="F1278" s="18">
        <f t="shared" si="83"/>
        <v>32.100112897881473</v>
      </c>
      <c r="G1278" s="7">
        <f>SUM(G1272:G1277)</f>
        <v>4366032410.6999998</v>
      </c>
    </row>
    <row r="1279" spans="1:7" x14ac:dyDescent="0.25">
      <c r="A1279" s="27" t="s">
        <v>543</v>
      </c>
    </row>
    <row r="1280" spans="1:7" x14ac:dyDescent="0.25">
      <c r="A1280" s="27" t="s">
        <v>544</v>
      </c>
    </row>
    <row r="1283" spans="1:7" ht="15.75" x14ac:dyDescent="0.25">
      <c r="A1283" s="72" t="s">
        <v>667</v>
      </c>
      <c r="B1283" s="72"/>
      <c r="C1283" s="72"/>
      <c r="D1283" s="72"/>
      <c r="E1283" s="72"/>
      <c r="F1283" s="72"/>
      <c r="G1283" s="72"/>
    </row>
    <row r="1284" spans="1:7" ht="15.75" x14ac:dyDescent="0.25">
      <c r="A1284" s="72" t="s">
        <v>542</v>
      </c>
      <c r="B1284" s="72"/>
      <c r="C1284" s="72"/>
      <c r="D1284" s="72"/>
      <c r="E1284" s="72"/>
      <c r="F1284" s="72"/>
      <c r="G1284" s="72"/>
    </row>
    <row r="1285" spans="1:7" x14ac:dyDescent="0.25">
      <c r="A1285" s="32"/>
      <c r="B1285" s="33"/>
      <c r="C1285" s="34"/>
      <c r="D1285" s="34"/>
      <c r="E1285" s="35"/>
      <c r="F1285" s="36"/>
      <c r="G1285" s="34"/>
    </row>
    <row r="1286" spans="1:7" x14ac:dyDescent="0.25">
      <c r="A1286" s="52" t="s">
        <v>545</v>
      </c>
      <c r="B1286" s="32"/>
      <c r="C1286" s="34"/>
      <c r="D1286" s="34"/>
      <c r="E1286" s="32"/>
      <c r="F1286" s="34"/>
      <c r="G1286" s="32"/>
    </row>
    <row r="1287" spans="1:7" ht="30" x14ac:dyDescent="0.25">
      <c r="A1287" s="38" t="s">
        <v>546</v>
      </c>
      <c r="B1287" s="39" t="s">
        <v>666</v>
      </c>
      <c r="C1287" s="40" t="s">
        <v>657</v>
      </c>
      <c r="D1287" s="40" t="s">
        <v>773</v>
      </c>
      <c r="E1287" s="41" t="s">
        <v>658</v>
      </c>
      <c r="F1287" s="42" t="s">
        <v>567</v>
      </c>
      <c r="G1287" s="42" t="s">
        <v>552</v>
      </c>
    </row>
    <row r="1288" spans="1:7" x14ac:dyDescent="0.25">
      <c r="A1288" s="30" t="s">
        <v>568</v>
      </c>
      <c r="B1288" s="54">
        <v>78</v>
      </c>
      <c r="C1288" s="55">
        <v>337.9</v>
      </c>
      <c r="D1288" s="55">
        <v>36.75</v>
      </c>
      <c r="E1288" s="56">
        <v>2.6674163953832495</v>
      </c>
      <c r="F1288" s="56">
        <v>9.1945578231292515</v>
      </c>
      <c r="G1288" s="55">
        <v>901320</v>
      </c>
    </row>
    <row r="1289" spans="1:7" x14ac:dyDescent="0.25">
      <c r="A1289" s="30" t="s">
        <v>569</v>
      </c>
      <c r="B1289" s="54">
        <v>1173</v>
      </c>
      <c r="C1289" s="55">
        <v>165277.5</v>
      </c>
      <c r="D1289" s="55">
        <v>6400.9</v>
      </c>
      <c r="E1289" s="56">
        <v>2.3928623073316091</v>
      </c>
      <c r="F1289" s="56">
        <v>25.820978299926573</v>
      </c>
      <c r="G1289" s="55">
        <v>395486300</v>
      </c>
    </row>
    <row r="1290" spans="1:7" x14ac:dyDescent="0.25">
      <c r="A1290" s="30" t="s">
        <v>605</v>
      </c>
      <c r="B1290" s="53">
        <v>641</v>
      </c>
      <c r="C1290" s="55">
        <v>9501.1500000000015</v>
      </c>
      <c r="D1290" s="55">
        <v>739.67000000000007</v>
      </c>
      <c r="E1290" s="56">
        <v>2.0224702062381921</v>
      </c>
      <c r="F1290" s="56">
        <v>12.845120121135102</v>
      </c>
      <c r="G1290" s="55">
        <v>19215792.800000001</v>
      </c>
    </row>
    <row r="1291" spans="1:7" x14ac:dyDescent="0.25">
      <c r="A1291" s="30" t="s">
        <v>606</v>
      </c>
      <c r="B1291" s="54">
        <v>1644</v>
      </c>
      <c r="C1291" s="55">
        <v>17910.759999999995</v>
      </c>
      <c r="D1291" s="55">
        <v>1108.3800000000001</v>
      </c>
      <c r="E1291" s="56">
        <v>1.6919144413749059</v>
      </c>
      <c r="F1291" s="56">
        <v>16.159403814576223</v>
      </c>
      <c r="G1291" s="55">
        <v>30303473.5</v>
      </c>
    </row>
    <row r="1292" spans="1:7" x14ac:dyDescent="0.25">
      <c r="A1292" s="30" t="s">
        <v>570</v>
      </c>
      <c r="B1292" s="54">
        <v>6</v>
      </c>
      <c r="C1292" s="55">
        <v>14.35</v>
      </c>
      <c r="D1292" s="55">
        <v>3.7</v>
      </c>
      <c r="E1292" s="56">
        <v>3.2466898954703836</v>
      </c>
      <c r="F1292" s="56">
        <v>3.8783783783783781</v>
      </c>
      <c r="G1292" s="55">
        <v>46590</v>
      </c>
    </row>
    <row r="1293" spans="1:7" x14ac:dyDescent="0.25">
      <c r="A1293" s="30" t="s">
        <v>591</v>
      </c>
      <c r="B1293" s="53">
        <v>208</v>
      </c>
      <c r="C1293" s="55">
        <v>4821.41</v>
      </c>
      <c r="D1293" s="53">
        <v>241.97</v>
      </c>
      <c r="E1293" s="56">
        <v>2.4347970821813538</v>
      </c>
      <c r="F1293" s="56">
        <v>19.925651940323181</v>
      </c>
      <c r="G1293" s="55">
        <v>11739155</v>
      </c>
    </row>
    <row r="1294" spans="1:7" x14ac:dyDescent="0.25">
      <c r="A1294" s="30" t="s">
        <v>622</v>
      </c>
      <c r="B1294" s="54">
        <v>4931</v>
      </c>
      <c r="C1294" s="55">
        <v>133065.95000000001</v>
      </c>
      <c r="D1294" s="55">
        <v>10223.26</v>
      </c>
      <c r="E1294" s="56">
        <v>1.3950891606755895</v>
      </c>
      <c r="F1294" s="56">
        <v>13.015999788717103</v>
      </c>
      <c r="G1294" s="55">
        <v>185638864.49999997</v>
      </c>
    </row>
    <row r="1295" spans="1:7" x14ac:dyDescent="0.25">
      <c r="A1295" s="30" t="s">
        <v>592</v>
      </c>
      <c r="B1295" s="54">
        <v>2842</v>
      </c>
      <c r="C1295" s="55">
        <v>109175.33</v>
      </c>
      <c r="D1295" s="55">
        <v>4999.8199999999988</v>
      </c>
      <c r="E1295" s="56">
        <v>2.5951778391693434</v>
      </c>
      <c r="F1295" s="56">
        <v>21.835852090675271</v>
      </c>
      <c r="G1295" s="55">
        <v>283329397</v>
      </c>
    </row>
    <row r="1296" spans="1:7" x14ac:dyDescent="0.25">
      <c r="A1296" s="30" t="s">
        <v>593</v>
      </c>
      <c r="B1296" s="54">
        <v>141</v>
      </c>
      <c r="C1296" s="55">
        <v>2958.5</v>
      </c>
      <c r="D1296" s="55">
        <v>55.25</v>
      </c>
      <c r="E1296" s="56">
        <v>3.1097711678215312</v>
      </c>
      <c r="F1296" s="56">
        <v>53.547511312217196</v>
      </c>
      <c r="G1296" s="55">
        <v>9200258</v>
      </c>
    </row>
    <row r="1297" spans="1:7" x14ac:dyDescent="0.25">
      <c r="A1297" s="30" t="s">
        <v>635</v>
      </c>
      <c r="B1297" s="54">
        <v>203</v>
      </c>
      <c r="C1297" s="55">
        <v>2993</v>
      </c>
      <c r="D1297" s="55">
        <v>117.5</v>
      </c>
      <c r="E1297" s="56">
        <v>3.9753532910123623</v>
      </c>
      <c r="F1297" s="56">
        <v>25.472340425531915</v>
      </c>
      <c r="G1297" s="55">
        <v>11898232.4</v>
      </c>
    </row>
    <row r="1298" spans="1:7" x14ac:dyDescent="0.25">
      <c r="A1298" s="30" t="s">
        <v>586</v>
      </c>
      <c r="B1298" s="54">
        <v>52</v>
      </c>
      <c r="C1298" s="55">
        <v>551.4</v>
      </c>
      <c r="D1298" s="55">
        <v>223.5</v>
      </c>
      <c r="E1298" s="56">
        <v>2.9288356909684441</v>
      </c>
      <c r="F1298" s="56">
        <v>2.4671140939597316</v>
      </c>
      <c r="G1298" s="55">
        <v>1614960</v>
      </c>
    </row>
    <row r="1299" spans="1:7" x14ac:dyDescent="0.25">
      <c r="A1299" s="30" t="s">
        <v>571</v>
      </c>
      <c r="B1299" s="54">
        <v>960</v>
      </c>
      <c r="C1299" s="55">
        <v>16838.859999999997</v>
      </c>
      <c r="D1299" s="55">
        <v>2180.75</v>
      </c>
      <c r="E1299" s="56">
        <v>3.6665295453492699</v>
      </c>
      <c r="F1299" s="56">
        <v>7.7215911956895553</v>
      </c>
      <c r="G1299" s="55">
        <v>61740177.699999996</v>
      </c>
    </row>
    <row r="1300" spans="1:7" x14ac:dyDescent="0.25">
      <c r="A1300" s="30" t="s">
        <v>636</v>
      </c>
      <c r="B1300" s="54">
        <v>32</v>
      </c>
      <c r="C1300" s="55">
        <v>125.5</v>
      </c>
      <c r="D1300" s="55">
        <v>31</v>
      </c>
      <c r="E1300" s="56">
        <v>3.641434262948207</v>
      </c>
      <c r="F1300" s="56">
        <v>4.0483870967741939</v>
      </c>
      <c r="G1300" s="55">
        <v>457000</v>
      </c>
    </row>
    <row r="1301" spans="1:7" x14ac:dyDescent="0.25">
      <c r="A1301" s="30" t="s">
        <v>637</v>
      </c>
      <c r="B1301" s="54">
        <v>916</v>
      </c>
      <c r="C1301" s="55">
        <v>30680.560000000001</v>
      </c>
      <c r="D1301" s="55">
        <v>2646.32</v>
      </c>
      <c r="E1301" s="56">
        <v>2.5932124576604862</v>
      </c>
      <c r="F1301" s="56">
        <v>11.593669699809547</v>
      </c>
      <c r="G1301" s="55">
        <v>79561210.400000006</v>
      </c>
    </row>
    <row r="1302" spans="1:7" x14ac:dyDescent="0.25">
      <c r="A1302" s="30" t="s">
        <v>638</v>
      </c>
      <c r="B1302" s="54">
        <v>1383</v>
      </c>
      <c r="C1302" s="55">
        <v>33208.76</v>
      </c>
      <c r="D1302" s="55">
        <v>4300.9400000000005</v>
      </c>
      <c r="E1302" s="56">
        <v>2.475810518068124</v>
      </c>
      <c r="F1302" s="56">
        <v>7.7212795342413516</v>
      </c>
      <c r="G1302" s="55">
        <v>82218597.299999997</v>
      </c>
    </row>
    <row r="1303" spans="1:7" x14ac:dyDescent="0.25">
      <c r="A1303" s="30" t="s">
        <v>623</v>
      </c>
      <c r="B1303" s="54">
        <v>28</v>
      </c>
      <c r="C1303" s="55">
        <v>361</v>
      </c>
      <c r="D1303" s="55">
        <v>24.7</v>
      </c>
      <c r="E1303" s="56">
        <v>2.2941274238227147</v>
      </c>
      <c r="F1303" s="56">
        <v>14.615384615384615</v>
      </c>
      <c r="G1303" s="55">
        <v>828180</v>
      </c>
    </row>
    <row r="1304" spans="1:7" x14ac:dyDescent="0.25">
      <c r="A1304" s="30" t="s">
        <v>639</v>
      </c>
      <c r="B1304" s="54">
        <v>695</v>
      </c>
      <c r="C1304" s="55">
        <v>5417.07</v>
      </c>
      <c r="D1304" s="55">
        <v>451.78</v>
      </c>
      <c r="E1304" s="56">
        <v>2.8149370969915473</v>
      </c>
      <c r="F1304" s="56">
        <v>11.990504227721457</v>
      </c>
      <c r="G1304" s="55">
        <v>15248711.299999999</v>
      </c>
    </row>
    <row r="1305" spans="1:7" x14ac:dyDescent="0.25">
      <c r="A1305" s="30" t="s">
        <v>607</v>
      </c>
      <c r="B1305" s="54">
        <v>1234</v>
      </c>
      <c r="C1305" s="55">
        <v>18450.7</v>
      </c>
      <c r="D1305" s="55">
        <v>789.19</v>
      </c>
      <c r="E1305" s="56">
        <v>1.757381064133068</v>
      </c>
      <c r="F1305" s="56">
        <v>23.379287624019565</v>
      </c>
      <c r="G1305" s="55">
        <v>32424910.800000001</v>
      </c>
    </row>
    <row r="1306" spans="1:7" x14ac:dyDescent="0.25">
      <c r="A1306" s="30" t="s">
        <v>594</v>
      </c>
      <c r="B1306" s="54">
        <v>44</v>
      </c>
      <c r="C1306" s="55">
        <v>726</v>
      </c>
      <c r="D1306" s="55">
        <v>27</v>
      </c>
      <c r="E1306" s="56">
        <v>2.6946280991735541</v>
      </c>
      <c r="F1306" s="56">
        <v>26.888888888888889</v>
      </c>
      <c r="G1306" s="55">
        <v>1956300</v>
      </c>
    </row>
    <row r="1307" spans="1:7" x14ac:dyDescent="0.25">
      <c r="A1307" s="30" t="s">
        <v>624</v>
      </c>
      <c r="B1307" s="54">
        <v>206</v>
      </c>
      <c r="C1307" s="55">
        <v>2863.33</v>
      </c>
      <c r="D1307" s="55">
        <v>136.11000000000001</v>
      </c>
      <c r="E1307" s="56">
        <v>2.7026575351077247</v>
      </c>
      <c r="F1307" s="56">
        <v>21.036881933730069</v>
      </c>
      <c r="G1307" s="55">
        <v>7738600.4000000004</v>
      </c>
    </row>
    <row r="1308" spans="1:7" x14ac:dyDescent="0.25">
      <c r="A1308" s="30" t="s">
        <v>595</v>
      </c>
      <c r="B1308" s="54">
        <v>1131</v>
      </c>
      <c r="C1308" s="55">
        <v>17777.95</v>
      </c>
      <c r="D1308" s="55">
        <v>784.17000000000007</v>
      </c>
      <c r="E1308" s="56">
        <v>3.0786082647324351</v>
      </c>
      <c r="F1308" s="56">
        <v>22.671040718211611</v>
      </c>
      <c r="G1308" s="55">
        <v>54731343.799999997</v>
      </c>
    </row>
    <row r="1309" spans="1:7" x14ac:dyDescent="0.25">
      <c r="A1309" s="30" t="s">
        <v>587</v>
      </c>
      <c r="B1309" s="54">
        <v>28</v>
      </c>
      <c r="C1309" s="55">
        <v>1124.33</v>
      </c>
      <c r="D1309" s="55">
        <v>589.9</v>
      </c>
      <c r="E1309" s="56">
        <v>17.602103474958422</v>
      </c>
      <c r="F1309" s="56">
        <v>1.9059671130700118</v>
      </c>
      <c r="G1309" s="55">
        <v>19790573</v>
      </c>
    </row>
    <row r="1310" spans="1:7" x14ac:dyDescent="0.25">
      <c r="A1310" s="30" t="s">
        <v>640</v>
      </c>
      <c r="B1310" s="54">
        <v>2669</v>
      </c>
      <c r="C1310" s="55">
        <v>19736.170000000002</v>
      </c>
      <c r="D1310" s="55">
        <v>10925.939999999999</v>
      </c>
      <c r="E1310" s="56">
        <v>20.663406071188074</v>
      </c>
      <c r="F1310" s="56">
        <v>1.8063589951985828</v>
      </c>
      <c r="G1310" s="55">
        <v>407816495</v>
      </c>
    </row>
    <row r="1311" spans="1:7" x14ac:dyDescent="0.25">
      <c r="A1311" s="30" t="s">
        <v>641</v>
      </c>
      <c r="B1311" s="54">
        <v>41</v>
      </c>
      <c r="C1311" s="55">
        <v>158.22</v>
      </c>
      <c r="D1311" s="55">
        <v>69.3</v>
      </c>
      <c r="E1311" s="56">
        <v>18.423865503728987</v>
      </c>
      <c r="F1311" s="56">
        <v>2.2831168831168833</v>
      </c>
      <c r="G1311" s="55">
        <v>2915024</v>
      </c>
    </row>
    <row r="1312" spans="1:7" x14ac:dyDescent="0.25">
      <c r="A1312" s="30" t="s">
        <v>642</v>
      </c>
      <c r="B1312" s="54">
        <v>19</v>
      </c>
      <c r="C1312" s="55">
        <v>3059</v>
      </c>
      <c r="D1312" s="55">
        <v>69.5</v>
      </c>
      <c r="E1312" s="56">
        <v>0.3972605426610003</v>
      </c>
      <c r="F1312" s="56">
        <v>44.014388489208635</v>
      </c>
      <c r="G1312" s="55">
        <v>1215220</v>
      </c>
    </row>
    <row r="1313" spans="1:7" x14ac:dyDescent="0.25">
      <c r="A1313" s="30" t="s">
        <v>643</v>
      </c>
      <c r="B1313" s="54">
        <v>217</v>
      </c>
      <c r="C1313" s="55">
        <v>9469.51</v>
      </c>
      <c r="D1313" s="55">
        <v>312.21000000000004</v>
      </c>
      <c r="E1313" s="56">
        <v>1.1222755242879516</v>
      </c>
      <c r="F1313" s="56">
        <v>30.330578777105149</v>
      </c>
      <c r="G1313" s="55">
        <v>10627399.300000001</v>
      </c>
    </row>
    <row r="1314" spans="1:7" x14ac:dyDescent="0.25">
      <c r="A1314" s="30" t="s">
        <v>644</v>
      </c>
      <c r="B1314" s="54">
        <v>2397</v>
      </c>
      <c r="C1314" s="55">
        <v>3200785.23</v>
      </c>
      <c r="D1314" s="55">
        <v>59831.34</v>
      </c>
      <c r="E1314" s="56">
        <v>0.12102435007799633</v>
      </c>
      <c r="F1314" s="56">
        <v>53.496800004813537</v>
      </c>
      <c r="G1314" s="55">
        <v>387372952.19999999</v>
      </c>
    </row>
    <row r="1315" spans="1:7" x14ac:dyDescent="0.25">
      <c r="A1315" s="30" t="s">
        <v>645</v>
      </c>
      <c r="B1315" s="54">
        <v>528</v>
      </c>
      <c r="C1315" s="55">
        <v>15766.04</v>
      </c>
      <c r="D1315" s="55">
        <v>481.78000000000003</v>
      </c>
      <c r="E1315" s="56">
        <v>0.2304490093898024</v>
      </c>
      <c r="F1315" s="56">
        <v>32.724563078583586</v>
      </c>
      <c r="G1315" s="55">
        <v>3633268.3000000003</v>
      </c>
    </row>
    <row r="1316" spans="1:7" x14ac:dyDescent="0.25">
      <c r="A1316" s="30" t="s">
        <v>572</v>
      </c>
      <c r="B1316" s="54">
        <v>387</v>
      </c>
      <c r="C1316" s="55">
        <v>15716.31</v>
      </c>
      <c r="D1316" s="55">
        <v>687.74</v>
      </c>
      <c r="E1316" s="56">
        <v>3.241379605009064</v>
      </c>
      <c r="F1316" s="56">
        <v>22.852109808939424</v>
      </c>
      <c r="G1316" s="55">
        <v>50942526.700000003</v>
      </c>
    </row>
    <row r="1317" spans="1:7" x14ac:dyDescent="0.25">
      <c r="A1317" s="30" t="s">
        <v>625</v>
      </c>
      <c r="B1317" s="54">
        <v>12</v>
      </c>
      <c r="C1317" s="55">
        <v>152</v>
      </c>
      <c r="D1317" s="55">
        <v>9.5</v>
      </c>
      <c r="E1317" s="56">
        <v>5.3947368421052637</v>
      </c>
      <c r="F1317" s="56">
        <v>16</v>
      </c>
      <c r="G1317" s="55">
        <v>820000</v>
      </c>
    </row>
    <row r="1318" spans="1:7" x14ac:dyDescent="0.25">
      <c r="A1318" s="30" t="s">
        <v>596</v>
      </c>
      <c r="B1318" s="54">
        <v>498</v>
      </c>
      <c r="C1318" s="55">
        <v>7356.1100000000006</v>
      </c>
      <c r="D1318" s="55">
        <v>485.56999999999994</v>
      </c>
      <c r="E1318" s="56">
        <v>5.4518801377358415</v>
      </c>
      <c r="F1318" s="56">
        <v>15.14943262557407</v>
      </c>
      <c r="G1318" s="55">
        <v>40104630</v>
      </c>
    </row>
    <row r="1319" spans="1:7" x14ac:dyDescent="0.25">
      <c r="A1319" s="30" t="s">
        <v>626</v>
      </c>
      <c r="B1319" s="54">
        <v>313</v>
      </c>
      <c r="C1319" s="55">
        <v>3812.7</v>
      </c>
      <c r="D1319" s="55">
        <v>162.72</v>
      </c>
      <c r="E1319" s="56">
        <v>2.8817774805256118</v>
      </c>
      <c r="F1319" s="56">
        <v>23.431047197640115</v>
      </c>
      <c r="G1319" s="55">
        <v>10987353</v>
      </c>
    </row>
    <row r="1320" spans="1:7" x14ac:dyDescent="0.25">
      <c r="A1320" s="30" t="s">
        <v>597</v>
      </c>
      <c r="B1320" s="54">
        <v>295</v>
      </c>
      <c r="C1320" s="55">
        <v>3494.84</v>
      </c>
      <c r="D1320" s="55">
        <v>133.42000000000002</v>
      </c>
      <c r="E1320" s="56">
        <v>2.4162485550125323</v>
      </c>
      <c r="F1320" s="56">
        <v>26.194273722080645</v>
      </c>
      <c r="G1320" s="55">
        <v>8444402.0999999996</v>
      </c>
    </row>
    <row r="1321" spans="1:7" x14ac:dyDescent="0.25">
      <c r="A1321" s="30" t="s">
        <v>608</v>
      </c>
      <c r="B1321" s="54">
        <v>1329</v>
      </c>
      <c r="C1321" s="55">
        <v>87562.28</v>
      </c>
      <c r="D1321" s="55">
        <v>1226.3400000000001</v>
      </c>
      <c r="E1321" s="56">
        <v>0.85321161691997971</v>
      </c>
      <c r="F1321" s="56">
        <v>71.401307957010275</v>
      </c>
      <c r="G1321" s="55">
        <v>74709154.5</v>
      </c>
    </row>
    <row r="1322" spans="1:7" x14ac:dyDescent="0.25">
      <c r="A1322" s="30" t="s">
        <v>648</v>
      </c>
      <c r="B1322" s="54">
        <v>620</v>
      </c>
      <c r="C1322" s="55">
        <v>25406.550000000003</v>
      </c>
      <c r="D1322" s="55">
        <v>1668.69</v>
      </c>
      <c r="E1322" s="56">
        <v>1.9560097494543727</v>
      </c>
      <c r="F1322" s="56">
        <v>15.225446308181869</v>
      </c>
      <c r="G1322" s="55">
        <v>49695459.5</v>
      </c>
    </row>
    <row r="1323" spans="1:7" x14ac:dyDescent="0.25">
      <c r="A1323" s="30" t="s">
        <v>598</v>
      </c>
      <c r="B1323" s="54">
        <v>892</v>
      </c>
      <c r="C1323" s="55">
        <v>6516.1100000000006</v>
      </c>
      <c r="D1323" s="55">
        <v>469.20000000000005</v>
      </c>
      <c r="E1323" s="56">
        <v>5.7693861521674732</v>
      </c>
      <c r="F1323" s="56">
        <v>13.887702472293265</v>
      </c>
      <c r="G1323" s="55">
        <v>37593954.799999997</v>
      </c>
    </row>
    <row r="1324" spans="1:7" x14ac:dyDescent="0.25">
      <c r="A1324" s="30" t="s">
        <v>599</v>
      </c>
      <c r="B1324" s="54">
        <v>1148</v>
      </c>
      <c r="C1324" s="55">
        <v>33223.620000000003</v>
      </c>
      <c r="D1324" s="55">
        <v>699.61</v>
      </c>
      <c r="E1324" s="56">
        <v>4.3046905003127298</v>
      </c>
      <c r="F1324" s="56">
        <v>47.488772316004635</v>
      </c>
      <c r="G1324" s="55">
        <v>143017401.40000001</v>
      </c>
    </row>
    <row r="1325" spans="1:7" x14ac:dyDescent="0.25">
      <c r="A1325" s="30" t="s">
        <v>649</v>
      </c>
      <c r="B1325" s="54">
        <v>1551</v>
      </c>
      <c r="C1325" s="55">
        <v>27922.23</v>
      </c>
      <c r="D1325" s="55">
        <v>1047.48</v>
      </c>
      <c r="E1325" s="56">
        <v>2.4680850562437167</v>
      </c>
      <c r="F1325" s="56">
        <v>26.656575781876501</v>
      </c>
      <c r="G1325" s="55">
        <v>68914438.599999994</v>
      </c>
    </row>
    <row r="1326" spans="1:7" x14ac:dyDescent="0.25">
      <c r="A1326" s="30" t="s">
        <v>650</v>
      </c>
      <c r="B1326" s="54">
        <v>16</v>
      </c>
      <c r="C1326" s="55">
        <v>69.25</v>
      </c>
      <c r="D1326" s="55">
        <v>13.17</v>
      </c>
      <c r="E1326" s="56">
        <v>7.4537906137184118</v>
      </c>
      <c r="F1326" s="56">
        <v>5.2581624905087319</v>
      </c>
      <c r="G1326" s="55">
        <v>516175</v>
      </c>
    </row>
    <row r="1327" spans="1:7" x14ac:dyDescent="0.25">
      <c r="A1327" s="30" t="s">
        <v>609</v>
      </c>
      <c r="B1327" s="54">
        <v>388</v>
      </c>
      <c r="C1327" s="55">
        <v>2293.96</v>
      </c>
      <c r="D1327" s="55">
        <v>257.87</v>
      </c>
      <c r="E1327" s="56">
        <v>8.2189165896528262</v>
      </c>
      <c r="F1327" s="56">
        <v>8.8958002094078417</v>
      </c>
      <c r="G1327" s="55">
        <v>18853865.899999999</v>
      </c>
    </row>
    <row r="1328" spans="1:7" x14ac:dyDescent="0.25">
      <c r="A1328" s="30" t="s">
        <v>600</v>
      </c>
      <c r="B1328" s="54">
        <v>260</v>
      </c>
      <c r="C1328" s="55">
        <v>5883.8</v>
      </c>
      <c r="D1328" s="55">
        <v>176.66</v>
      </c>
      <c r="E1328" s="56">
        <v>2.4356266358475813</v>
      </c>
      <c r="F1328" s="56">
        <v>33.305785123966942</v>
      </c>
      <c r="G1328" s="55">
        <v>14330740</v>
      </c>
    </row>
    <row r="1329" spans="1:7" x14ac:dyDescent="0.25">
      <c r="A1329" s="30" t="s">
        <v>588</v>
      </c>
      <c r="B1329" s="54">
        <v>784</v>
      </c>
      <c r="C1329" s="55">
        <v>782.40000000000009</v>
      </c>
      <c r="D1329" s="55">
        <v>674.18999999999994</v>
      </c>
      <c r="E1329" s="56">
        <v>6.6524087423312865</v>
      </c>
      <c r="F1329" s="56">
        <v>1.160503715569795</v>
      </c>
      <c r="G1329" s="55">
        <v>5204844.5999999996</v>
      </c>
    </row>
    <row r="1330" spans="1:7" x14ac:dyDescent="0.25">
      <c r="A1330" s="30" t="s">
        <v>651</v>
      </c>
      <c r="B1330" s="54">
        <v>25</v>
      </c>
      <c r="C1330" s="55">
        <v>27.5</v>
      </c>
      <c r="D1330" s="55">
        <v>18.5</v>
      </c>
      <c r="E1330" s="56">
        <v>15.654545454545454</v>
      </c>
      <c r="F1330" s="56">
        <v>1.4864864864864864</v>
      </c>
      <c r="G1330" s="55">
        <v>430500</v>
      </c>
    </row>
    <row r="1331" spans="1:7" x14ac:dyDescent="0.25">
      <c r="A1331" s="30" t="s">
        <v>652</v>
      </c>
      <c r="B1331" s="54">
        <v>404</v>
      </c>
      <c r="C1331" s="55">
        <v>1303.05</v>
      </c>
      <c r="D1331" s="55">
        <v>264.29999999999995</v>
      </c>
      <c r="E1331" s="56">
        <v>3.3731399409078699</v>
      </c>
      <c r="F1331" s="56">
        <v>4.9301929625425656</v>
      </c>
      <c r="G1331" s="55">
        <v>4395370</v>
      </c>
    </row>
    <row r="1332" spans="1:7" x14ac:dyDescent="0.25">
      <c r="A1332" s="30" t="s">
        <v>573</v>
      </c>
      <c r="B1332" s="54">
        <v>2</v>
      </c>
      <c r="C1332" s="55">
        <v>1.63</v>
      </c>
      <c r="D1332" s="55">
        <v>0.15</v>
      </c>
      <c r="E1332" s="56">
        <v>11.402453987730061</v>
      </c>
      <c r="F1332" s="56">
        <v>10.866666666666667</v>
      </c>
      <c r="G1332" s="55">
        <v>18586</v>
      </c>
    </row>
    <row r="1333" spans="1:7" x14ac:dyDescent="0.25">
      <c r="A1333" s="30" t="s">
        <v>574</v>
      </c>
      <c r="B1333" s="54">
        <v>414</v>
      </c>
      <c r="C1333" s="55">
        <v>19642.700000000004</v>
      </c>
      <c r="D1333" s="55">
        <v>1033.02</v>
      </c>
      <c r="E1333" s="56">
        <v>2.9423535461010957</v>
      </c>
      <c r="F1333" s="56">
        <v>19.014830303382322</v>
      </c>
      <c r="G1333" s="55">
        <v>57795768</v>
      </c>
    </row>
    <row r="1334" spans="1:7" x14ac:dyDescent="0.25">
      <c r="A1334" s="30" t="s">
        <v>575</v>
      </c>
      <c r="B1334" s="54">
        <v>8</v>
      </c>
      <c r="C1334" s="55">
        <v>67.11</v>
      </c>
      <c r="D1334" s="55">
        <v>7.5</v>
      </c>
      <c r="E1334" s="56">
        <v>7.9095887349128295</v>
      </c>
      <c r="F1334" s="56">
        <v>8.9480000000000004</v>
      </c>
      <c r="G1334" s="55">
        <v>530812.5</v>
      </c>
    </row>
    <row r="1335" spans="1:7" x14ac:dyDescent="0.25">
      <c r="A1335" s="30" t="s">
        <v>627</v>
      </c>
      <c r="B1335" s="54">
        <v>1106</v>
      </c>
      <c r="C1335" s="55">
        <v>14662.15</v>
      </c>
      <c r="D1335" s="55">
        <v>895.96</v>
      </c>
      <c r="E1335" s="56">
        <v>3.8276960404851947</v>
      </c>
      <c r="F1335" s="56">
        <v>16.364737265056476</v>
      </c>
      <c r="G1335" s="55">
        <v>56122253.5</v>
      </c>
    </row>
    <row r="1336" spans="1:7" x14ac:dyDescent="0.25">
      <c r="A1336" s="30" t="s">
        <v>610</v>
      </c>
      <c r="B1336" s="54">
        <v>1890</v>
      </c>
      <c r="C1336" s="55">
        <v>19784.240000000002</v>
      </c>
      <c r="D1336" s="55">
        <v>1157.28</v>
      </c>
      <c r="E1336" s="56">
        <v>3.1174074313696152</v>
      </c>
      <c r="F1336" s="56">
        <v>17.09546522881239</v>
      </c>
      <c r="G1336" s="55">
        <v>61675536.799999997</v>
      </c>
    </row>
    <row r="1337" spans="1:7" x14ac:dyDescent="0.25">
      <c r="A1337" s="30" t="s">
        <v>576</v>
      </c>
      <c r="B1337" s="54">
        <v>859</v>
      </c>
      <c r="C1337" s="55">
        <v>72550.53</v>
      </c>
      <c r="D1337" s="55">
        <v>4584.8999999999996</v>
      </c>
      <c r="E1337" s="56">
        <v>3.6343774056509304</v>
      </c>
      <c r="F1337" s="56">
        <v>15.823797683700844</v>
      </c>
      <c r="G1337" s="55">
        <v>263676007</v>
      </c>
    </row>
    <row r="1338" spans="1:7" x14ac:dyDescent="0.25">
      <c r="A1338" s="30" t="s">
        <v>577</v>
      </c>
      <c r="B1338" s="54">
        <v>456</v>
      </c>
      <c r="C1338" s="55">
        <v>15310.880000000001</v>
      </c>
      <c r="D1338" s="55">
        <v>828.34999999999991</v>
      </c>
      <c r="E1338" s="56">
        <v>2.1756513603398364</v>
      </c>
      <c r="F1338" s="56">
        <v>18.483587855375145</v>
      </c>
      <c r="G1338" s="55">
        <v>33311136.899999999</v>
      </c>
    </row>
    <row r="1339" spans="1:7" x14ac:dyDescent="0.25">
      <c r="A1339" s="30" t="s">
        <v>578</v>
      </c>
      <c r="B1339" s="54">
        <v>4</v>
      </c>
      <c r="C1339" s="55">
        <v>58.6</v>
      </c>
      <c r="D1339" s="55">
        <v>12.379999999999999</v>
      </c>
      <c r="E1339" s="56">
        <v>11.951365187713311</v>
      </c>
      <c r="F1339" s="56">
        <v>4.7334410339256872</v>
      </c>
      <c r="G1339" s="55">
        <v>700350</v>
      </c>
    </row>
    <row r="1340" spans="1:7" x14ac:dyDescent="0.25">
      <c r="A1340" s="30" t="s">
        <v>628</v>
      </c>
      <c r="B1340" s="54">
        <v>28</v>
      </c>
      <c r="C1340" s="55">
        <v>63.43</v>
      </c>
      <c r="D1340" s="55">
        <v>15.68</v>
      </c>
      <c r="E1340" s="56">
        <v>2.9862367964685483</v>
      </c>
      <c r="F1340" s="56">
        <v>4.0452806122448983</v>
      </c>
      <c r="G1340" s="55">
        <v>189417</v>
      </c>
    </row>
    <row r="1341" spans="1:7" x14ac:dyDescent="0.25">
      <c r="A1341" s="30" t="s">
        <v>579</v>
      </c>
      <c r="B1341" s="54">
        <v>6</v>
      </c>
      <c r="C1341" s="55">
        <v>55.6</v>
      </c>
      <c r="D1341" s="55">
        <v>2.2999999999999998</v>
      </c>
      <c r="E1341" s="56">
        <v>3.4314388489208634</v>
      </c>
      <c r="F1341" s="56">
        <v>24.173913043478262</v>
      </c>
      <c r="G1341" s="55">
        <v>190788</v>
      </c>
    </row>
    <row r="1342" spans="1:7" x14ac:dyDescent="0.25">
      <c r="A1342" s="30" t="s">
        <v>629</v>
      </c>
      <c r="B1342" s="54">
        <v>720</v>
      </c>
      <c r="C1342" s="55">
        <v>77740.75</v>
      </c>
      <c r="D1342" s="55">
        <v>4700.76</v>
      </c>
      <c r="E1342" s="56">
        <v>0.32188060959020853</v>
      </c>
      <c r="F1342" s="56">
        <v>16.537910891004859</v>
      </c>
      <c r="G1342" s="55">
        <v>25023240</v>
      </c>
    </row>
    <row r="1343" spans="1:7" x14ac:dyDescent="0.25">
      <c r="A1343" s="30" t="s">
        <v>580</v>
      </c>
      <c r="B1343" s="54">
        <v>138</v>
      </c>
      <c r="C1343" s="55">
        <v>1731.65</v>
      </c>
      <c r="D1343" s="55">
        <v>109.43</v>
      </c>
      <c r="E1343" s="56">
        <v>2.0569552161233506</v>
      </c>
      <c r="F1343" s="56">
        <v>15.824271223613268</v>
      </c>
      <c r="G1343" s="55">
        <v>3561926.5</v>
      </c>
    </row>
    <row r="1344" spans="1:7" x14ac:dyDescent="0.25">
      <c r="A1344" s="30" t="s">
        <v>581</v>
      </c>
      <c r="B1344" s="54">
        <v>450</v>
      </c>
      <c r="C1344" s="55">
        <v>4478.83</v>
      </c>
      <c r="D1344" s="55">
        <v>355.29</v>
      </c>
      <c r="E1344" s="56">
        <v>5.5570411469066707</v>
      </c>
      <c r="F1344" s="56">
        <v>12.606124574291423</v>
      </c>
      <c r="G1344" s="55">
        <v>24889042.600000001</v>
      </c>
    </row>
    <row r="1345" spans="1:7" x14ac:dyDescent="0.25">
      <c r="A1345" s="30" t="s">
        <v>611</v>
      </c>
      <c r="B1345" s="54">
        <v>396</v>
      </c>
      <c r="C1345" s="55">
        <v>1175.04</v>
      </c>
      <c r="D1345" s="55">
        <v>130.47</v>
      </c>
      <c r="E1345" s="56">
        <v>2.6057386982570812</v>
      </c>
      <c r="F1345" s="56">
        <v>9.0062083237525865</v>
      </c>
      <c r="G1345" s="55">
        <v>3061847.2</v>
      </c>
    </row>
    <row r="1346" spans="1:7" x14ac:dyDescent="0.25">
      <c r="A1346" s="30" t="s">
        <v>612</v>
      </c>
      <c r="B1346" s="54">
        <v>26</v>
      </c>
      <c r="C1346" s="55">
        <v>842.1</v>
      </c>
      <c r="D1346" s="55">
        <v>49.8</v>
      </c>
      <c r="E1346" s="56">
        <v>1.0270157938487117</v>
      </c>
      <c r="F1346" s="56">
        <v>16.909638554216869</v>
      </c>
      <c r="G1346" s="55">
        <v>864850</v>
      </c>
    </row>
    <row r="1347" spans="1:7" x14ac:dyDescent="0.25">
      <c r="A1347" s="30" t="s">
        <v>589</v>
      </c>
      <c r="B1347" s="54">
        <v>600</v>
      </c>
      <c r="C1347" s="55">
        <v>4918.3899999999994</v>
      </c>
      <c r="D1347" s="55">
        <v>951.69</v>
      </c>
      <c r="E1347" s="56">
        <v>1.3793350669629696</v>
      </c>
      <c r="F1347" s="56">
        <v>5.1680589267513568</v>
      </c>
      <c r="G1347" s="55">
        <v>6784107.7999999998</v>
      </c>
    </row>
    <row r="1348" spans="1:7" x14ac:dyDescent="0.25">
      <c r="A1348" s="30" t="s">
        <v>653</v>
      </c>
      <c r="B1348" s="54">
        <v>414</v>
      </c>
      <c r="C1348" s="55">
        <v>64107.4</v>
      </c>
      <c r="D1348" s="55">
        <v>2373.25</v>
      </c>
      <c r="E1348" s="56">
        <v>0.58869139912085033</v>
      </c>
      <c r="F1348" s="56">
        <v>27.012493416201412</v>
      </c>
      <c r="G1348" s="55">
        <v>37739475</v>
      </c>
    </row>
    <row r="1349" spans="1:7" x14ac:dyDescent="0.25">
      <c r="A1349" s="30" t="s">
        <v>654</v>
      </c>
      <c r="B1349" s="54">
        <v>1284</v>
      </c>
      <c r="C1349" s="55">
        <v>15361.460000000001</v>
      </c>
      <c r="D1349" s="55">
        <v>1834.2300000000005</v>
      </c>
      <c r="E1349" s="56">
        <v>1.5613073301626275</v>
      </c>
      <c r="F1349" s="56">
        <v>8.3748821031168372</v>
      </c>
      <c r="G1349" s="55">
        <v>23983960.099999998</v>
      </c>
    </row>
    <row r="1350" spans="1:7" x14ac:dyDescent="0.25">
      <c r="A1350" s="30" t="s">
        <v>613</v>
      </c>
      <c r="B1350" s="54">
        <v>138</v>
      </c>
      <c r="C1350" s="55">
        <v>8322.1200000000008</v>
      </c>
      <c r="D1350" s="55">
        <v>131.44999999999999</v>
      </c>
      <c r="E1350" s="56">
        <v>18.302735120377982</v>
      </c>
      <c r="F1350" s="56">
        <v>63.310155952833789</v>
      </c>
      <c r="G1350" s="55">
        <v>152317558</v>
      </c>
    </row>
    <row r="1351" spans="1:7" x14ac:dyDescent="0.25">
      <c r="A1351" s="30" t="s">
        <v>630</v>
      </c>
      <c r="B1351" s="54">
        <v>272</v>
      </c>
      <c r="C1351" s="55">
        <v>1782.25</v>
      </c>
      <c r="D1351" s="55">
        <v>397.71</v>
      </c>
      <c r="E1351" s="56">
        <v>17.947740720998738</v>
      </c>
      <c r="F1351" s="56">
        <v>4.4812803298886124</v>
      </c>
      <c r="G1351" s="55">
        <v>31987360.899999999</v>
      </c>
    </row>
    <row r="1352" spans="1:7" x14ac:dyDescent="0.25">
      <c r="A1352" s="30" t="s">
        <v>614</v>
      </c>
      <c r="B1352" s="54">
        <v>1155</v>
      </c>
      <c r="C1352" s="55">
        <v>27171.940000000002</v>
      </c>
      <c r="D1352" s="55">
        <v>636.29999999999995</v>
      </c>
      <c r="E1352" s="56">
        <v>1.4913100426395758</v>
      </c>
      <c r="F1352" s="56">
        <v>42.703033160458908</v>
      </c>
      <c r="G1352" s="55">
        <v>40521787</v>
      </c>
    </row>
    <row r="1353" spans="1:7" x14ac:dyDescent="0.25">
      <c r="A1353" s="30" t="s">
        <v>582</v>
      </c>
      <c r="B1353" s="54">
        <v>2</v>
      </c>
      <c r="C1353" s="55">
        <v>1.8</v>
      </c>
      <c r="D1353" s="55">
        <v>0.2</v>
      </c>
      <c r="E1353" s="56">
        <v>5.7416666666666671</v>
      </c>
      <c r="F1353" s="56">
        <v>9</v>
      </c>
      <c r="G1353" s="55">
        <v>10335</v>
      </c>
    </row>
    <row r="1354" spans="1:7" x14ac:dyDescent="0.25">
      <c r="A1354" s="30" t="s">
        <v>615</v>
      </c>
      <c r="B1354" s="54">
        <v>64</v>
      </c>
      <c r="C1354" s="55">
        <v>293.17</v>
      </c>
      <c r="D1354" s="55">
        <v>88.3</v>
      </c>
      <c r="E1354" s="56">
        <v>9.7661578606269401</v>
      </c>
      <c r="F1354" s="56">
        <v>3.3201585503963762</v>
      </c>
      <c r="G1354" s="55">
        <v>2863144.5</v>
      </c>
    </row>
    <row r="1355" spans="1:7" x14ac:dyDescent="0.25">
      <c r="A1355" s="30" t="s">
        <v>655</v>
      </c>
      <c r="B1355" s="54">
        <v>2</v>
      </c>
      <c r="C1355" s="55">
        <v>8</v>
      </c>
      <c r="D1355" s="55">
        <v>9</v>
      </c>
      <c r="E1355" s="56">
        <v>27.25</v>
      </c>
      <c r="F1355" s="56">
        <v>0.88888888888888884</v>
      </c>
      <c r="G1355" s="55">
        <v>218000</v>
      </c>
    </row>
    <row r="1356" spans="1:7" x14ac:dyDescent="0.25">
      <c r="A1356" s="30" t="s">
        <v>616</v>
      </c>
      <c r="B1356" s="54">
        <v>1551</v>
      </c>
      <c r="C1356" s="55">
        <v>22904.149999999998</v>
      </c>
      <c r="D1356" s="55">
        <v>936.82</v>
      </c>
      <c r="E1356" s="56">
        <v>3.5002330800313484</v>
      </c>
      <c r="F1356" s="56">
        <v>24.448826882432055</v>
      </c>
      <c r="G1356" s="55">
        <v>80169863.5</v>
      </c>
    </row>
    <row r="1357" spans="1:7" x14ac:dyDescent="0.25">
      <c r="A1357" s="30" t="s">
        <v>617</v>
      </c>
      <c r="B1357" s="54">
        <v>101</v>
      </c>
      <c r="C1357" s="55">
        <v>3273.85</v>
      </c>
      <c r="D1357" s="55">
        <v>34.120000000000005</v>
      </c>
      <c r="E1357" s="56">
        <v>20.02912974021412</v>
      </c>
      <c r="F1357" s="56">
        <v>95.951055099648286</v>
      </c>
      <c r="G1357" s="55">
        <v>65572366.399999999</v>
      </c>
    </row>
    <row r="1358" spans="1:7" x14ac:dyDescent="0.25">
      <c r="A1358" s="30" t="s">
        <v>583</v>
      </c>
      <c r="B1358" s="54">
        <v>33</v>
      </c>
      <c r="C1358" s="55">
        <v>135.6</v>
      </c>
      <c r="D1358" s="55">
        <v>15.45</v>
      </c>
      <c r="E1358" s="56">
        <v>11.485877581120945</v>
      </c>
      <c r="F1358" s="56">
        <v>8.7766990291262132</v>
      </c>
      <c r="G1358" s="55">
        <v>1557485</v>
      </c>
    </row>
    <row r="1359" spans="1:7" x14ac:dyDescent="0.25">
      <c r="A1359" s="30" t="s">
        <v>618</v>
      </c>
      <c r="B1359" s="54">
        <v>2353</v>
      </c>
      <c r="C1359" s="55">
        <v>15237.189999999999</v>
      </c>
      <c r="D1359" s="55">
        <v>1633.4799999999998</v>
      </c>
      <c r="E1359" s="56">
        <v>3.4681862403763426</v>
      </c>
      <c r="F1359" s="56">
        <v>9.3280542155398294</v>
      </c>
      <c r="G1359" s="55">
        <v>52845412.699999996</v>
      </c>
    </row>
    <row r="1360" spans="1:7" x14ac:dyDescent="0.25">
      <c r="A1360" s="30" t="s">
        <v>601</v>
      </c>
      <c r="B1360" s="54">
        <v>1670</v>
      </c>
      <c r="C1360" s="55">
        <v>55285.93</v>
      </c>
      <c r="D1360" s="55">
        <v>1316.09</v>
      </c>
      <c r="E1360" s="56">
        <v>1.2787516606847349</v>
      </c>
      <c r="F1360" s="56">
        <v>42.007712238524725</v>
      </c>
      <c r="G1360" s="55">
        <v>70696974.799999997</v>
      </c>
    </row>
    <row r="1361" spans="1:7" x14ac:dyDescent="0.25">
      <c r="A1361" s="30" t="s">
        <v>602</v>
      </c>
      <c r="B1361" s="54">
        <v>118</v>
      </c>
      <c r="C1361" s="55">
        <v>666.59</v>
      </c>
      <c r="D1361" s="55">
        <v>58.239999999999995</v>
      </c>
      <c r="E1361" s="56">
        <v>3.4103646919395727</v>
      </c>
      <c r="F1361" s="56">
        <v>11.445570054945057</v>
      </c>
      <c r="G1361" s="55">
        <v>2273315</v>
      </c>
    </row>
    <row r="1362" spans="1:7" x14ac:dyDescent="0.25">
      <c r="A1362" s="30" t="s">
        <v>603</v>
      </c>
      <c r="B1362" s="54">
        <v>68</v>
      </c>
      <c r="C1362" s="55">
        <v>2071.3000000000002</v>
      </c>
      <c r="D1362" s="55">
        <v>51.3</v>
      </c>
      <c r="E1362" s="56">
        <v>3.4211195867329693</v>
      </c>
      <c r="F1362" s="56">
        <v>40.376218323586748</v>
      </c>
      <c r="G1362" s="55">
        <v>7086165</v>
      </c>
    </row>
    <row r="1363" spans="1:7" x14ac:dyDescent="0.25">
      <c r="A1363" s="30" t="s">
        <v>604</v>
      </c>
      <c r="B1363" s="54">
        <v>625</v>
      </c>
      <c r="C1363" s="55">
        <v>10210.050000000001</v>
      </c>
      <c r="D1363" s="55">
        <v>341.01</v>
      </c>
      <c r="E1363" s="56">
        <v>2.9256924207031303</v>
      </c>
      <c r="F1363" s="56">
        <v>29.940617577197152</v>
      </c>
      <c r="G1363" s="55">
        <v>29871465.899999999</v>
      </c>
    </row>
    <row r="1364" spans="1:7" x14ac:dyDescent="0.25">
      <c r="A1364" s="30" t="s">
        <v>590</v>
      </c>
      <c r="B1364" s="54">
        <v>4</v>
      </c>
      <c r="C1364" s="55">
        <v>2239</v>
      </c>
      <c r="D1364" s="55">
        <v>747</v>
      </c>
      <c r="E1364" s="56">
        <v>2.1288610987047791</v>
      </c>
      <c r="F1364" s="56">
        <v>2.9973226238286479</v>
      </c>
      <c r="G1364" s="55">
        <v>4766520</v>
      </c>
    </row>
    <row r="1365" spans="1:7" x14ac:dyDescent="0.25">
      <c r="A1365" s="30" t="s">
        <v>584</v>
      </c>
      <c r="B1365" s="54">
        <v>22</v>
      </c>
      <c r="C1365" s="55">
        <v>849.1</v>
      </c>
      <c r="D1365" s="55">
        <v>58</v>
      </c>
      <c r="E1365" s="56">
        <v>3.4038864680249676</v>
      </c>
      <c r="F1365" s="56">
        <v>14.639655172413793</v>
      </c>
      <c r="G1365" s="55">
        <v>2890240</v>
      </c>
    </row>
    <row r="1366" spans="1:7" x14ac:dyDescent="0.25">
      <c r="A1366" s="30" t="s">
        <v>656</v>
      </c>
      <c r="B1366" s="54">
        <v>706</v>
      </c>
      <c r="C1366" s="55">
        <v>34394.06</v>
      </c>
      <c r="D1366" s="55">
        <v>1539.8999999999999</v>
      </c>
      <c r="E1366" s="56">
        <v>2.4094327189055322</v>
      </c>
      <c r="F1366" s="56">
        <v>22.33525553607377</v>
      </c>
      <c r="G1366" s="55">
        <v>82870173.5</v>
      </c>
    </row>
    <row r="1367" spans="1:7" x14ac:dyDescent="0.25">
      <c r="A1367" s="30" t="s">
        <v>619</v>
      </c>
      <c r="B1367" s="54">
        <v>2565</v>
      </c>
      <c r="C1367" s="55">
        <v>100311.49</v>
      </c>
      <c r="D1367" s="55">
        <v>1594.1400000000003</v>
      </c>
      <c r="E1367" s="56">
        <v>3.537100382020046</v>
      </c>
      <c r="F1367" s="56">
        <v>62.925144592068442</v>
      </c>
      <c r="G1367" s="55">
        <v>354811809.60000002</v>
      </c>
    </row>
    <row r="1368" spans="1:7" x14ac:dyDescent="0.25">
      <c r="A1368" s="30" t="s">
        <v>647</v>
      </c>
      <c r="B1368" s="54">
        <v>287</v>
      </c>
      <c r="C1368" s="55">
        <v>13649.58</v>
      </c>
      <c r="D1368" s="55">
        <v>300.84000000000003</v>
      </c>
      <c r="E1368" s="56">
        <v>6.3617266831653421</v>
      </c>
      <c r="F1368" s="56">
        <v>45.371559633027516</v>
      </c>
      <c r="G1368" s="55">
        <v>86834897.299999997</v>
      </c>
    </row>
    <row r="1369" spans="1:7" x14ac:dyDescent="0.25">
      <c r="A1369" s="30" t="s">
        <v>620</v>
      </c>
      <c r="B1369" s="54">
        <v>57</v>
      </c>
      <c r="C1369" s="55">
        <v>326.22000000000003</v>
      </c>
      <c r="D1369" s="55">
        <v>12.52</v>
      </c>
      <c r="E1369" s="56">
        <v>8.3120041689657285</v>
      </c>
      <c r="F1369" s="56">
        <v>26.055910543130995</v>
      </c>
      <c r="G1369" s="55">
        <v>2711542</v>
      </c>
    </row>
    <row r="1370" spans="1:7" x14ac:dyDescent="0.25">
      <c r="A1370" s="30" t="s">
        <v>631</v>
      </c>
      <c r="B1370" s="54">
        <v>6</v>
      </c>
      <c r="C1370" s="55">
        <v>10</v>
      </c>
      <c r="D1370" s="55">
        <v>9</v>
      </c>
      <c r="E1370" s="56">
        <v>19.399999999999999</v>
      </c>
      <c r="F1370" s="56">
        <v>1.1111111111111112</v>
      </c>
      <c r="G1370" s="55">
        <v>194000</v>
      </c>
    </row>
    <row r="1371" spans="1:7" x14ac:dyDescent="0.25">
      <c r="A1371" s="30" t="s">
        <v>585</v>
      </c>
      <c r="B1371" s="54">
        <v>23</v>
      </c>
      <c r="C1371" s="55">
        <v>141.07999999999998</v>
      </c>
      <c r="D1371" s="55">
        <v>38.199999999999996</v>
      </c>
      <c r="E1371" s="56">
        <v>9.8070598242132121</v>
      </c>
      <c r="F1371" s="56">
        <v>3.6931937172774867</v>
      </c>
      <c r="G1371" s="55">
        <v>1383580</v>
      </c>
    </row>
    <row r="1372" spans="1:7" x14ac:dyDescent="0.25">
      <c r="A1372" s="30" t="s">
        <v>621</v>
      </c>
      <c r="B1372" s="54">
        <v>1290</v>
      </c>
      <c r="C1372" s="55">
        <v>10920.4</v>
      </c>
      <c r="D1372" s="55">
        <v>613.40000000000009</v>
      </c>
      <c r="E1372" s="56">
        <v>3.8553289806234208</v>
      </c>
      <c r="F1372" s="56">
        <v>17.803064884251707</v>
      </c>
      <c r="G1372" s="55">
        <v>42101734.600000001</v>
      </c>
    </row>
    <row r="1373" spans="1:7" x14ac:dyDescent="0.25">
      <c r="A1373" s="30" t="s">
        <v>646</v>
      </c>
      <c r="B1373" s="54">
        <v>14</v>
      </c>
      <c r="C1373" s="55">
        <v>105.12</v>
      </c>
      <c r="D1373" s="55">
        <v>3.24</v>
      </c>
      <c r="E1373" s="56">
        <v>7.1009541476407909</v>
      </c>
      <c r="F1373" s="56">
        <v>32.444444444444443</v>
      </c>
      <c r="G1373" s="55">
        <v>746452.3</v>
      </c>
    </row>
    <row r="1374" spans="1:7" x14ac:dyDescent="0.25">
      <c r="A1374" s="45" t="s">
        <v>553</v>
      </c>
      <c r="B1374" s="22">
        <f>SUM(B1288:B1373)</f>
        <v>55296</v>
      </c>
      <c r="C1374" s="7">
        <f>SUM(C1288:C1373)</f>
        <v>4667540.6699999981</v>
      </c>
      <c r="D1374" s="7">
        <f>SUM(D1288:D1373)</f>
        <v>145405.74</v>
      </c>
      <c r="E1374" s="18">
        <f>(G1374/C1374)/1000</f>
        <v>0.93540318539956124</v>
      </c>
      <c r="F1374" s="18">
        <f>C1374/D1374</f>
        <v>32.100112897881459</v>
      </c>
      <c r="G1374" s="7">
        <f>SUM(G1288:G1373)</f>
        <v>4366032410.7000008</v>
      </c>
    </row>
    <row r="1375" spans="1:7" x14ac:dyDescent="0.25">
      <c r="A1375" s="27" t="s">
        <v>543</v>
      </c>
      <c r="B1375" s="32"/>
      <c r="C1375" s="32"/>
      <c r="D1375" s="32"/>
      <c r="E1375" s="35"/>
      <c r="F1375" s="32"/>
      <c r="G1375" s="32"/>
    </row>
    <row r="1376" spans="1:7" x14ac:dyDescent="0.25">
      <c r="A1376" s="27" t="s">
        <v>544</v>
      </c>
      <c r="B1376" s="32"/>
      <c r="C1376" s="32"/>
      <c r="D1376" s="32"/>
      <c r="E1376" s="35"/>
      <c r="F1376" s="32"/>
      <c r="G1376" s="32"/>
    </row>
    <row r="1378" spans="1:7" x14ac:dyDescent="0.25">
      <c r="A1378" s="32"/>
      <c r="B1378" s="32"/>
      <c r="C1378" s="32"/>
      <c r="D1378" s="32"/>
      <c r="E1378" s="35"/>
      <c r="F1378" s="32"/>
      <c r="G1378" s="32"/>
    </row>
    <row r="1379" spans="1:7" ht="15.75" x14ac:dyDescent="0.25">
      <c r="A1379" s="37" t="s">
        <v>554</v>
      </c>
      <c r="B1379" s="32"/>
      <c r="C1379" s="32"/>
      <c r="D1379" s="32"/>
      <c r="E1379" s="35"/>
      <c r="F1379" s="32"/>
      <c r="G1379" s="32"/>
    </row>
    <row r="1380" spans="1:7" ht="30" x14ac:dyDescent="0.25">
      <c r="A1380" s="47" t="s">
        <v>546</v>
      </c>
      <c r="B1380" s="39" t="s">
        <v>666</v>
      </c>
      <c r="C1380" s="48" t="s">
        <v>657</v>
      </c>
      <c r="D1380" s="40" t="s">
        <v>634</v>
      </c>
      <c r="E1380" s="41" t="s">
        <v>658</v>
      </c>
      <c r="F1380" s="42" t="s">
        <v>567</v>
      </c>
      <c r="G1380" s="42" t="s">
        <v>552</v>
      </c>
    </row>
    <row r="1381" spans="1:7" x14ac:dyDescent="0.25">
      <c r="A1381" s="53" t="s">
        <v>644</v>
      </c>
      <c r="B1381" s="54">
        <v>2397</v>
      </c>
      <c r="C1381" s="31">
        <v>3200785.23</v>
      </c>
      <c r="D1381" s="55">
        <v>59831.34</v>
      </c>
      <c r="E1381" s="56">
        <v>0.12102435007799633</v>
      </c>
      <c r="F1381" s="56">
        <v>53.496800004813537</v>
      </c>
      <c r="G1381" s="55">
        <v>387372952.19999999</v>
      </c>
    </row>
    <row r="1382" spans="1:7" x14ac:dyDescent="0.25">
      <c r="A1382" s="53" t="s">
        <v>569</v>
      </c>
      <c r="B1382" s="54">
        <v>1173</v>
      </c>
      <c r="C1382" s="31">
        <v>165277.5</v>
      </c>
      <c r="D1382" s="55">
        <v>6400.9</v>
      </c>
      <c r="E1382" s="56">
        <v>2.3928623073316091</v>
      </c>
      <c r="F1382" s="56">
        <v>25.820978299926573</v>
      </c>
      <c r="G1382" s="55">
        <v>395486300</v>
      </c>
    </row>
    <row r="1383" spans="1:7" x14ac:dyDescent="0.25">
      <c r="A1383" s="53" t="s">
        <v>622</v>
      </c>
      <c r="B1383" s="54">
        <v>4931</v>
      </c>
      <c r="C1383" s="31">
        <v>133065.95000000001</v>
      </c>
      <c r="D1383" s="55">
        <v>10223.26</v>
      </c>
      <c r="E1383" s="56">
        <v>1.3950891606755895</v>
      </c>
      <c r="F1383" s="56">
        <v>13.015999788717103</v>
      </c>
      <c r="G1383" s="55">
        <v>185638864.49999997</v>
      </c>
    </row>
    <row r="1384" spans="1:7" x14ac:dyDescent="0.25">
      <c r="A1384" s="53" t="s">
        <v>592</v>
      </c>
      <c r="B1384" s="54">
        <v>2842</v>
      </c>
      <c r="C1384" s="31">
        <v>109175.33</v>
      </c>
      <c r="D1384" s="55">
        <v>4999.8199999999988</v>
      </c>
      <c r="E1384" s="56">
        <v>2.5951778391693434</v>
      </c>
      <c r="F1384" s="56">
        <v>21.835852090675271</v>
      </c>
      <c r="G1384" s="55">
        <v>283329397</v>
      </c>
    </row>
    <row r="1385" spans="1:7" x14ac:dyDescent="0.25">
      <c r="A1385" s="53" t="s">
        <v>619</v>
      </c>
      <c r="B1385" s="54">
        <v>2565</v>
      </c>
      <c r="C1385" s="31">
        <v>100311.49</v>
      </c>
      <c r="D1385" s="55">
        <v>1594.1400000000003</v>
      </c>
      <c r="E1385" s="56">
        <v>3.537100382020046</v>
      </c>
      <c r="F1385" s="56">
        <v>62.925144592068442</v>
      </c>
      <c r="G1385" s="55">
        <v>354811809.60000002</v>
      </c>
    </row>
    <row r="1386" spans="1:7" x14ac:dyDescent="0.25">
      <c r="A1386" s="53" t="s">
        <v>608</v>
      </c>
      <c r="B1386" s="54">
        <v>1329</v>
      </c>
      <c r="C1386" s="31">
        <v>87562.28</v>
      </c>
      <c r="D1386" s="55">
        <v>1226.3400000000001</v>
      </c>
      <c r="E1386" s="56">
        <v>0.85321161691997971</v>
      </c>
      <c r="F1386" s="56">
        <v>71.401307957010275</v>
      </c>
      <c r="G1386" s="55">
        <v>74709154.5</v>
      </c>
    </row>
    <row r="1387" spans="1:7" x14ac:dyDescent="0.25">
      <c r="A1387" s="53" t="s">
        <v>629</v>
      </c>
      <c r="B1387" s="54">
        <v>720</v>
      </c>
      <c r="C1387" s="31">
        <v>77740.75</v>
      </c>
      <c r="D1387" s="55">
        <v>4700.76</v>
      </c>
      <c r="E1387" s="56">
        <v>0.32188060959020853</v>
      </c>
      <c r="F1387" s="56">
        <v>16.537910891004859</v>
      </c>
      <c r="G1387" s="55">
        <v>25023240</v>
      </c>
    </row>
    <row r="1388" spans="1:7" x14ac:dyDescent="0.25">
      <c r="A1388" s="53" t="s">
        <v>576</v>
      </c>
      <c r="B1388" s="54">
        <v>859</v>
      </c>
      <c r="C1388" s="31">
        <v>72550.53</v>
      </c>
      <c r="D1388" s="55">
        <v>4584.8999999999996</v>
      </c>
      <c r="E1388" s="56">
        <v>3.6343774056509304</v>
      </c>
      <c r="F1388" s="56">
        <v>15.823797683700844</v>
      </c>
      <c r="G1388" s="55">
        <v>263676007</v>
      </c>
    </row>
    <row r="1389" spans="1:7" x14ac:dyDescent="0.25">
      <c r="A1389" s="53" t="s">
        <v>653</v>
      </c>
      <c r="B1389" s="54">
        <v>414</v>
      </c>
      <c r="C1389" s="31">
        <v>64107.4</v>
      </c>
      <c r="D1389" s="55">
        <v>2373.25</v>
      </c>
      <c r="E1389" s="56">
        <v>0.58869139912085033</v>
      </c>
      <c r="F1389" s="56">
        <v>27.012493416201412</v>
      </c>
      <c r="G1389" s="55">
        <v>37739475</v>
      </c>
    </row>
    <row r="1390" spans="1:7" x14ac:dyDescent="0.25">
      <c r="A1390" s="53" t="s">
        <v>601</v>
      </c>
      <c r="B1390" s="54">
        <v>1670</v>
      </c>
      <c r="C1390" s="31">
        <v>55285.93</v>
      </c>
      <c r="D1390" s="55">
        <v>1316.09</v>
      </c>
      <c r="E1390" s="56">
        <v>1.2787516606847349</v>
      </c>
      <c r="F1390" s="56">
        <v>42.007712238524725</v>
      </c>
      <c r="G1390" s="55">
        <v>70696974.799999997</v>
      </c>
    </row>
    <row r="1391" spans="1:7" x14ac:dyDescent="0.25">
      <c r="A1391" s="53" t="s">
        <v>656</v>
      </c>
      <c r="B1391" s="54">
        <v>706</v>
      </c>
      <c r="C1391" s="31">
        <v>34394.06</v>
      </c>
      <c r="D1391" s="55">
        <v>1539.8999999999999</v>
      </c>
      <c r="E1391" s="56">
        <v>2.4094327189055322</v>
      </c>
      <c r="F1391" s="56">
        <v>22.33525553607377</v>
      </c>
      <c r="G1391" s="55">
        <v>82870173.5</v>
      </c>
    </row>
    <row r="1392" spans="1:7" x14ac:dyDescent="0.25">
      <c r="A1392" s="53" t="s">
        <v>599</v>
      </c>
      <c r="B1392" s="54">
        <v>1148</v>
      </c>
      <c r="C1392" s="31">
        <v>33223.620000000003</v>
      </c>
      <c r="D1392" s="55">
        <v>699.61</v>
      </c>
      <c r="E1392" s="56">
        <v>4.3046905003127298</v>
      </c>
      <c r="F1392" s="56">
        <v>47.488772316004635</v>
      </c>
      <c r="G1392" s="55">
        <v>143017401.40000001</v>
      </c>
    </row>
    <row r="1393" spans="1:7" x14ac:dyDescent="0.25">
      <c r="A1393" s="53" t="s">
        <v>638</v>
      </c>
      <c r="B1393" s="54">
        <v>1383</v>
      </c>
      <c r="C1393" s="31">
        <v>33208.76</v>
      </c>
      <c r="D1393" s="55">
        <v>4300.9400000000005</v>
      </c>
      <c r="E1393" s="56">
        <v>2.475810518068124</v>
      </c>
      <c r="F1393" s="56">
        <v>7.7212795342413516</v>
      </c>
      <c r="G1393" s="55">
        <v>82218597.299999997</v>
      </c>
    </row>
    <row r="1394" spans="1:7" x14ac:dyDescent="0.25">
      <c r="A1394" s="53" t="s">
        <v>637</v>
      </c>
      <c r="B1394" s="54">
        <v>916</v>
      </c>
      <c r="C1394" s="31">
        <v>30680.560000000001</v>
      </c>
      <c r="D1394" s="55">
        <v>2646.32</v>
      </c>
      <c r="E1394" s="56">
        <v>2.5932124576604862</v>
      </c>
      <c r="F1394" s="56">
        <v>11.593669699809547</v>
      </c>
      <c r="G1394" s="55">
        <v>79561210.400000006</v>
      </c>
    </row>
    <row r="1395" spans="1:7" x14ac:dyDescent="0.25">
      <c r="A1395" s="53" t="s">
        <v>649</v>
      </c>
      <c r="B1395" s="54">
        <v>1551</v>
      </c>
      <c r="C1395" s="31">
        <v>27922.23</v>
      </c>
      <c r="D1395" s="55">
        <v>1047.48</v>
      </c>
      <c r="E1395" s="56">
        <v>2.4680850562437167</v>
      </c>
      <c r="F1395" s="56">
        <v>26.656575781876501</v>
      </c>
      <c r="G1395" s="55">
        <v>68914438.599999994</v>
      </c>
    </row>
    <row r="1396" spans="1:7" x14ac:dyDescent="0.25">
      <c r="A1396" s="53" t="s">
        <v>614</v>
      </c>
      <c r="B1396" s="54">
        <v>1155</v>
      </c>
      <c r="C1396" s="31">
        <v>27171.940000000002</v>
      </c>
      <c r="D1396" s="55">
        <v>636.29999999999995</v>
      </c>
      <c r="E1396" s="56">
        <v>1.4913100426395758</v>
      </c>
      <c r="F1396" s="56">
        <v>42.703033160458908</v>
      </c>
      <c r="G1396" s="55">
        <v>40521787</v>
      </c>
    </row>
    <row r="1397" spans="1:7" x14ac:dyDescent="0.25">
      <c r="A1397" s="53" t="s">
        <v>648</v>
      </c>
      <c r="B1397" s="54">
        <v>620</v>
      </c>
      <c r="C1397" s="31">
        <v>25406.550000000003</v>
      </c>
      <c r="D1397" s="55">
        <v>1668.69</v>
      </c>
      <c r="E1397" s="56">
        <v>1.9560097494543727</v>
      </c>
      <c r="F1397" s="56">
        <v>15.225446308181869</v>
      </c>
      <c r="G1397" s="55">
        <v>49695459.5</v>
      </c>
    </row>
    <row r="1398" spans="1:7" x14ac:dyDescent="0.25">
      <c r="A1398" s="53" t="s">
        <v>616</v>
      </c>
      <c r="B1398" s="54">
        <v>1551</v>
      </c>
      <c r="C1398" s="31">
        <v>22904.149999999998</v>
      </c>
      <c r="D1398" s="55">
        <v>936.82</v>
      </c>
      <c r="E1398" s="56">
        <v>3.5002330800313484</v>
      </c>
      <c r="F1398" s="56">
        <v>24.448826882432055</v>
      </c>
      <c r="G1398" s="55">
        <v>80169863.5</v>
      </c>
    </row>
    <row r="1399" spans="1:7" x14ac:dyDescent="0.25">
      <c r="A1399" s="53" t="s">
        <v>610</v>
      </c>
      <c r="B1399" s="54">
        <v>1890</v>
      </c>
      <c r="C1399" s="31">
        <v>19784.240000000002</v>
      </c>
      <c r="D1399" s="55">
        <v>1157.28</v>
      </c>
      <c r="E1399" s="56">
        <v>3.1174074313696152</v>
      </c>
      <c r="F1399" s="56">
        <v>17.09546522881239</v>
      </c>
      <c r="G1399" s="55">
        <v>61675536.799999997</v>
      </c>
    </row>
    <row r="1400" spans="1:7" x14ac:dyDescent="0.25">
      <c r="A1400" s="53" t="s">
        <v>640</v>
      </c>
      <c r="B1400" s="54">
        <v>2669</v>
      </c>
      <c r="C1400" s="31">
        <v>19736.170000000002</v>
      </c>
      <c r="D1400" s="55">
        <v>10925.939999999999</v>
      </c>
      <c r="E1400" s="56">
        <v>20.663406071188074</v>
      </c>
      <c r="F1400" s="56">
        <v>1.8063589951985828</v>
      </c>
      <c r="G1400" s="55">
        <v>407816495</v>
      </c>
    </row>
    <row r="1401" spans="1:7" x14ac:dyDescent="0.25">
      <c r="A1401" s="53" t="s">
        <v>574</v>
      </c>
      <c r="B1401" s="54">
        <v>414</v>
      </c>
      <c r="C1401" s="31">
        <v>19642.700000000004</v>
      </c>
      <c r="D1401" s="55">
        <v>1033.02</v>
      </c>
      <c r="E1401" s="56">
        <v>2.9423535461010957</v>
      </c>
      <c r="F1401" s="56">
        <v>19.014830303382322</v>
      </c>
      <c r="G1401" s="55">
        <v>57795768</v>
      </c>
    </row>
    <row r="1402" spans="1:7" x14ac:dyDescent="0.25">
      <c r="A1402" s="53" t="s">
        <v>607</v>
      </c>
      <c r="B1402" s="54">
        <v>1234</v>
      </c>
      <c r="C1402" s="31">
        <v>18450.7</v>
      </c>
      <c r="D1402" s="55">
        <v>789.19</v>
      </c>
      <c r="E1402" s="56">
        <v>1.757381064133068</v>
      </c>
      <c r="F1402" s="56">
        <v>23.379287624019565</v>
      </c>
      <c r="G1402" s="55">
        <v>32424910.800000001</v>
      </c>
    </row>
    <row r="1403" spans="1:7" x14ac:dyDescent="0.25">
      <c r="A1403" s="53" t="s">
        <v>606</v>
      </c>
      <c r="B1403" s="54">
        <v>1644</v>
      </c>
      <c r="C1403" s="31">
        <v>17910.759999999995</v>
      </c>
      <c r="D1403" s="55">
        <v>1108.3800000000001</v>
      </c>
      <c r="E1403" s="56">
        <v>1.6919144413749059</v>
      </c>
      <c r="F1403" s="56">
        <v>16.159403814576223</v>
      </c>
      <c r="G1403" s="55">
        <v>30303473.5</v>
      </c>
    </row>
    <row r="1404" spans="1:7" x14ac:dyDescent="0.25">
      <c r="A1404" s="53" t="s">
        <v>595</v>
      </c>
      <c r="B1404" s="54">
        <v>1131</v>
      </c>
      <c r="C1404" s="31">
        <v>17777.95</v>
      </c>
      <c r="D1404" s="55">
        <v>784.17000000000007</v>
      </c>
      <c r="E1404" s="56">
        <v>3.0786082647324351</v>
      </c>
      <c r="F1404" s="56">
        <v>22.671040718211611</v>
      </c>
      <c r="G1404" s="55">
        <v>54731343.799999997</v>
      </c>
    </row>
    <row r="1405" spans="1:7" x14ac:dyDescent="0.25">
      <c r="A1405" s="53" t="s">
        <v>571</v>
      </c>
      <c r="B1405" s="54">
        <v>960</v>
      </c>
      <c r="C1405" s="31">
        <v>16838.859999999997</v>
      </c>
      <c r="D1405" s="55">
        <v>2180.75</v>
      </c>
      <c r="E1405" s="56">
        <v>3.6665295453492699</v>
      </c>
      <c r="F1405" s="56">
        <v>7.7215911956895553</v>
      </c>
      <c r="G1405" s="55">
        <v>61740177.699999996</v>
      </c>
    </row>
    <row r="1406" spans="1:7" x14ac:dyDescent="0.25">
      <c r="A1406" s="53" t="s">
        <v>645</v>
      </c>
      <c r="B1406" s="54">
        <v>528</v>
      </c>
      <c r="C1406" s="31">
        <v>15766.04</v>
      </c>
      <c r="D1406" s="55">
        <v>481.78000000000003</v>
      </c>
      <c r="E1406" s="56">
        <v>0.2304490093898024</v>
      </c>
      <c r="F1406" s="56">
        <v>32.724563078583586</v>
      </c>
      <c r="G1406" s="55">
        <v>3633268.3000000003</v>
      </c>
    </row>
    <row r="1407" spans="1:7" x14ac:dyDescent="0.25">
      <c r="A1407" s="53" t="s">
        <v>572</v>
      </c>
      <c r="B1407" s="54">
        <v>387</v>
      </c>
      <c r="C1407" s="31">
        <v>15716.31</v>
      </c>
      <c r="D1407" s="55">
        <v>687.74</v>
      </c>
      <c r="E1407" s="56">
        <v>3.241379605009064</v>
      </c>
      <c r="F1407" s="56">
        <v>22.852109808939424</v>
      </c>
      <c r="G1407" s="55">
        <v>50942526.700000003</v>
      </c>
    </row>
    <row r="1408" spans="1:7" x14ac:dyDescent="0.25">
      <c r="A1408" s="53" t="s">
        <v>654</v>
      </c>
      <c r="B1408" s="54">
        <v>1284</v>
      </c>
      <c r="C1408" s="31">
        <v>15361.460000000001</v>
      </c>
      <c r="D1408" s="55">
        <v>1834.2300000000005</v>
      </c>
      <c r="E1408" s="56">
        <v>1.5613073301626275</v>
      </c>
      <c r="F1408" s="56">
        <v>8.3748821031168372</v>
      </c>
      <c r="G1408" s="55">
        <v>23983960.099999998</v>
      </c>
    </row>
    <row r="1409" spans="1:7" x14ac:dyDescent="0.25">
      <c r="A1409" s="53" t="s">
        <v>577</v>
      </c>
      <c r="B1409" s="54">
        <v>456</v>
      </c>
      <c r="C1409" s="31">
        <v>15310.880000000001</v>
      </c>
      <c r="D1409" s="55">
        <v>828.34999999999991</v>
      </c>
      <c r="E1409" s="56">
        <v>2.1756513603398364</v>
      </c>
      <c r="F1409" s="56">
        <v>18.483587855375145</v>
      </c>
      <c r="G1409" s="55">
        <v>33311136.899999999</v>
      </c>
    </row>
    <row r="1410" spans="1:7" x14ac:dyDescent="0.25">
      <c r="A1410" s="53" t="s">
        <v>618</v>
      </c>
      <c r="B1410" s="54">
        <v>2353</v>
      </c>
      <c r="C1410" s="31">
        <v>15237.189999999999</v>
      </c>
      <c r="D1410" s="55">
        <v>1633.4799999999998</v>
      </c>
      <c r="E1410" s="56">
        <v>3.4681862403763426</v>
      </c>
      <c r="F1410" s="56">
        <v>9.3280542155398294</v>
      </c>
      <c r="G1410" s="55">
        <v>52845412.699999996</v>
      </c>
    </row>
    <row r="1411" spans="1:7" x14ac:dyDescent="0.25">
      <c r="A1411" s="53" t="s">
        <v>627</v>
      </c>
      <c r="B1411" s="54">
        <v>1106</v>
      </c>
      <c r="C1411" s="31">
        <v>14662.15</v>
      </c>
      <c r="D1411" s="55">
        <v>895.96</v>
      </c>
      <c r="E1411" s="56">
        <v>3.8276960404851947</v>
      </c>
      <c r="F1411" s="56">
        <v>16.364737265056476</v>
      </c>
      <c r="G1411" s="55">
        <v>56122253.5</v>
      </c>
    </row>
    <row r="1412" spans="1:7" x14ac:dyDescent="0.25">
      <c r="A1412" s="53" t="s">
        <v>647</v>
      </c>
      <c r="B1412" s="54">
        <v>287</v>
      </c>
      <c r="C1412" s="31">
        <v>13649.58</v>
      </c>
      <c r="D1412" s="55">
        <v>300.84000000000003</v>
      </c>
      <c r="E1412" s="56">
        <v>6.3617266831653421</v>
      </c>
      <c r="F1412" s="56">
        <v>45.371559633027516</v>
      </c>
      <c r="G1412" s="55">
        <v>86834897.299999997</v>
      </c>
    </row>
    <row r="1413" spans="1:7" x14ac:dyDescent="0.25">
      <c r="A1413" s="53" t="s">
        <v>621</v>
      </c>
      <c r="B1413" s="54">
        <v>1290</v>
      </c>
      <c r="C1413" s="31">
        <v>10920.4</v>
      </c>
      <c r="D1413" s="55">
        <v>613.40000000000009</v>
      </c>
      <c r="E1413" s="56">
        <v>3.8553289806234208</v>
      </c>
      <c r="F1413" s="56">
        <v>17.803064884251707</v>
      </c>
      <c r="G1413" s="55">
        <v>42101734.600000001</v>
      </c>
    </row>
    <row r="1414" spans="1:7" x14ac:dyDescent="0.25">
      <c r="A1414" s="53" t="s">
        <v>604</v>
      </c>
      <c r="B1414" s="54">
        <v>625</v>
      </c>
      <c r="C1414" s="31">
        <v>10210.050000000001</v>
      </c>
      <c r="D1414" s="55">
        <v>341.01</v>
      </c>
      <c r="E1414" s="56">
        <v>2.9256924207031303</v>
      </c>
      <c r="F1414" s="56">
        <v>29.940617577197152</v>
      </c>
      <c r="G1414" s="55">
        <v>29871465.899999999</v>
      </c>
    </row>
    <row r="1415" spans="1:7" x14ac:dyDescent="0.25">
      <c r="A1415" s="53" t="s">
        <v>605</v>
      </c>
      <c r="B1415" s="53">
        <v>641</v>
      </c>
      <c r="C1415" s="31">
        <v>9501.1500000000015</v>
      </c>
      <c r="D1415" s="55">
        <v>739.67000000000007</v>
      </c>
      <c r="E1415" s="56">
        <v>2.0224702062381921</v>
      </c>
      <c r="F1415" s="56">
        <v>12.845120121135102</v>
      </c>
      <c r="G1415" s="55">
        <v>19215792.800000001</v>
      </c>
    </row>
    <row r="1416" spans="1:7" x14ac:dyDescent="0.25">
      <c r="A1416" s="53" t="s">
        <v>643</v>
      </c>
      <c r="B1416" s="54">
        <v>217</v>
      </c>
      <c r="C1416" s="31">
        <v>9469.51</v>
      </c>
      <c r="D1416" s="55">
        <v>312.21000000000004</v>
      </c>
      <c r="E1416" s="56">
        <v>1.1222755242879516</v>
      </c>
      <c r="F1416" s="56">
        <v>30.330578777105149</v>
      </c>
      <c r="G1416" s="55">
        <v>10627399.300000001</v>
      </c>
    </row>
    <row r="1417" spans="1:7" x14ac:dyDescent="0.25">
      <c r="A1417" s="53" t="s">
        <v>613</v>
      </c>
      <c r="B1417" s="54">
        <v>138</v>
      </c>
      <c r="C1417" s="31">
        <v>8322.1200000000008</v>
      </c>
      <c r="D1417" s="55">
        <v>131.44999999999999</v>
      </c>
      <c r="E1417" s="56">
        <v>18.302735120377982</v>
      </c>
      <c r="F1417" s="56">
        <v>63.310155952833789</v>
      </c>
      <c r="G1417" s="55">
        <v>152317558</v>
      </c>
    </row>
    <row r="1418" spans="1:7" x14ac:dyDescent="0.25">
      <c r="A1418" s="53" t="s">
        <v>596</v>
      </c>
      <c r="B1418" s="54">
        <v>498</v>
      </c>
      <c r="C1418" s="31">
        <v>7356.1100000000006</v>
      </c>
      <c r="D1418" s="55">
        <v>485.56999999999994</v>
      </c>
      <c r="E1418" s="56">
        <v>5.4518801377358415</v>
      </c>
      <c r="F1418" s="56">
        <v>15.14943262557407</v>
      </c>
      <c r="G1418" s="55">
        <v>40104630</v>
      </c>
    </row>
    <row r="1419" spans="1:7" x14ac:dyDescent="0.25">
      <c r="A1419" s="53" t="s">
        <v>598</v>
      </c>
      <c r="B1419" s="54">
        <v>892</v>
      </c>
      <c r="C1419" s="31">
        <v>6516.1100000000006</v>
      </c>
      <c r="D1419" s="55">
        <v>469.20000000000005</v>
      </c>
      <c r="E1419" s="56">
        <v>5.7693861521674732</v>
      </c>
      <c r="F1419" s="56">
        <v>13.887702472293265</v>
      </c>
      <c r="G1419" s="55">
        <v>37593954.799999997</v>
      </c>
    </row>
    <row r="1420" spans="1:7" x14ac:dyDescent="0.25">
      <c r="A1420" s="53" t="s">
        <v>600</v>
      </c>
      <c r="B1420" s="54">
        <v>260</v>
      </c>
      <c r="C1420" s="31">
        <v>5883.8</v>
      </c>
      <c r="D1420" s="55">
        <v>176.66</v>
      </c>
      <c r="E1420" s="56">
        <v>2.4356266358475813</v>
      </c>
      <c r="F1420" s="56">
        <v>33.305785123966942</v>
      </c>
      <c r="G1420" s="55">
        <v>14330740</v>
      </c>
    </row>
    <row r="1421" spans="1:7" x14ac:dyDescent="0.25">
      <c r="A1421" s="53" t="s">
        <v>639</v>
      </c>
      <c r="B1421" s="54">
        <v>695</v>
      </c>
      <c r="C1421" s="31">
        <v>5417.07</v>
      </c>
      <c r="D1421" s="55">
        <v>451.78</v>
      </c>
      <c r="E1421" s="56">
        <v>2.8149370969915473</v>
      </c>
      <c r="F1421" s="56">
        <v>11.990504227721457</v>
      </c>
      <c r="G1421" s="55">
        <v>15248711.299999999</v>
      </c>
    </row>
    <row r="1422" spans="1:7" x14ac:dyDescent="0.25">
      <c r="A1422" s="53" t="s">
        <v>589</v>
      </c>
      <c r="B1422" s="54">
        <v>600</v>
      </c>
      <c r="C1422" s="31">
        <v>4918.3899999999994</v>
      </c>
      <c r="D1422" s="55">
        <v>951.69</v>
      </c>
      <c r="E1422" s="56">
        <v>1.3793350669629696</v>
      </c>
      <c r="F1422" s="56">
        <v>5.1680589267513568</v>
      </c>
      <c r="G1422" s="55">
        <v>6784107.7999999998</v>
      </c>
    </row>
    <row r="1423" spans="1:7" x14ac:dyDescent="0.25">
      <c r="A1423" s="53" t="s">
        <v>591</v>
      </c>
      <c r="B1423" s="53">
        <v>208</v>
      </c>
      <c r="C1423" s="31">
        <v>4821.41</v>
      </c>
      <c r="D1423" s="53">
        <v>241.97</v>
      </c>
      <c r="E1423" s="56">
        <v>2.4347970821813538</v>
      </c>
      <c r="F1423" s="56">
        <v>19.925651940323181</v>
      </c>
      <c r="G1423" s="55">
        <v>11739155</v>
      </c>
    </row>
    <row r="1424" spans="1:7" x14ac:dyDescent="0.25">
      <c r="A1424" s="53" t="s">
        <v>581</v>
      </c>
      <c r="B1424" s="54">
        <v>450</v>
      </c>
      <c r="C1424" s="31">
        <v>4478.83</v>
      </c>
      <c r="D1424" s="55">
        <v>355.29</v>
      </c>
      <c r="E1424" s="56">
        <v>5.5570411469066707</v>
      </c>
      <c r="F1424" s="56">
        <v>12.606124574291423</v>
      </c>
      <c r="G1424" s="55">
        <v>24889042.600000001</v>
      </c>
    </row>
    <row r="1425" spans="1:7" x14ac:dyDescent="0.25">
      <c r="A1425" s="53" t="s">
        <v>626</v>
      </c>
      <c r="B1425" s="54">
        <v>313</v>
      </c>
      <c r="C1425" s="31">
        <v>3812.7</v>
      </c>
      <c r="D1425" s="55">
        <v>162.72</v>
      </c>
      <c r="E1425" s="56">
        <v>2.8817774805256118</v>
      </c>
      <c r="F1425" s="56">
        <v>23.431047197640115</v>
      </c>
      <c r="G1425" s="55">
        <v>10987353</v>
      </c>
    </row>
    <row r="1426" spans="1:7" x14ac:dyDescent="0.25">
      <c r="A1426" s="53" t="s">
        <v>597</v>
      </c>
      <c r="B1426" s="54">
        <v>295</v>
      </c>
      <c r="C1426" s="31">
        <v>3494.84</v>
      </c>
      <c r="D1426" s="55">
        <v>133.42000000000002</v>
      </c>
      <c r="E1426" s="56">
        <v>2.4162485550125323</v>
      </c>
      <c r="F1426" s="56">
        <v>26.194273722080645</v>
      </c>
      <c r="G1426" s="55">
        <v>8444402.0999999996</v>
      </c>
    </row>
    <row r="1427" spans="1:7" x14ac:dyDescent="0.25">
      <c r="A1427" s="53" t="s">
        <v>617</v>
      </c>
      <c r="B1427" s="54">
        <v>101</v>
      </c>
      <c r="C1427" s="31">
        <v>3273.85</v>
      </c>
      <c r="D1427" s="55">
        <v>34.120000000000005</v>
      </c>
      <c r="E1427" s="56">
        <v>20.02912974021412</v>
      </c>
      <c r="F1427" s="56">
        <v>95.951055099648286</v>
      </c>
      <c r="G1427" s="55">
        <v>65572366.399999999</v>
      </c>
    </row>
    <row r="1428" spans="1:7" x14ac:dyDescent="0.25">
      <c r="A1428" s="53" t="s">
        <v>642</v>
      </c>
      <c r="B1428" s="54">
        <v>19</v>
      </c>
      <c r="C1428" s="31">
        <v>3059</v>
      </c>
      <c r="D1428" s="55">
        <v>69.5</v>
      </c>
      <c r="E1428" s="56">
        <v>0.3972605426610003</v>
      </c>
      <c r="F1428" s="56">
        <v>44.014388489208635</v>
      </c>
      <c r="G1428" s="55">
        <v>1215220</v>
      </c>
    </row>
    <row r="1429" spans="1:7" x14ac:dyDescent="0.25">
      <c r="A1429" s="53" t="s">
        <v>635</v>
      </c>
      <c r="B1429" s="54">
        <v>203</v>
      </c>
      <c r="C1429" s="31">
        <v>2993</v>
      </c>
      <c r="D1429" s="55">
        <v>117.5</v>
      </c>
      <c r="E1429" s="56">
        <v>3.9753532910123623</v>
      </c>
      <c r="F1429" s="56">
        <v>25.472340425531915</v>
      </c>
      <c r="G1429" s="55">
        <v>11898232.4</v>
      </c>
    </row>
    <row r="1430" spans="1:7" x14ac:dyDescent="0.25">
      <c r="A1430" s="53" t="s">
        <v>593</v>
      </c>
      <c r="B1430" s="54">
        <v>141</v>
      </c>
      <c r="C1430" s="31">
        <v>2958.5</v>
      </c>
      <c r="D1430" s="55">
        <v>55.25</v>
      </c>
      <c r="E1430" s="56">
        <v>3.1097711678215312</v>
      </c>
      <c r="F1430" s="56">
        <v>53.547511312217196</v>
      </c>
      <c r="G1430" s="55">
        <v>9200258</v>
      </c>
    </row>
    <row r="1431" spans="1:7" x14ac:dyDescent="0.25">
      <c r="A1431" s="53" t="s">
        <v>624</v>
      </c>
      <c r="B1431" s="54">
        <v>206</v>
      </c>
      <c r="C1431" s="31">
        <v>2863.33</v>
      </c>
      <c r="D1431" s="55">
        <v>136.11000000000001</v>
      </c>
      <c r="E1431" s="56">
        <v>2.7026575351077247</v>
      </c>
      <c r="F1431" s="56">
        <v>21.036881933730069</v>
      </c>
      <c r="G1431" s="55">
        <v>7738600.4000000004</v>
      </c>
    </row>
    <row r="1432" spans="1:7" x14ac:dyDescent="0.25">
      <c r="A1432" s="53" t="s">
        <v>609</v>
      </c>
      <c r="B1432" s="54">
        <v>388</v>
      </c>
      <c r="C1432" s="31">
        <v>2293.96</v>
      </c>
      <c r="D1432" s="55">
        <v>257.87</v>
      </c>
      <c r="E1432" s="56">
        <v>8.2189165896528262</v>
      </c>
      <c r="F1432" s="56">
        <v>8.8958002094078417</v>
      </c>
      <c r="G1432" s="55">
        <v>18853865.899999999</v>
      </c>
    </row>
    <row r="1433" spans="1:7" x14ac:dyDescent="0.25">
      <c r="A1433" s="53" t="s">
        <v>590</v>
      </c>
      <c r="B1433" s="54">
        <v>4</v>
      </c>
      <c r="C1433" s="31">
        <v>2239</v>
      </c>
      <c r="D1433" s="55">
        <v>747</v>
      </c>
      <c r="E1433" s="56">
        <v>2.1288610987047791</v>
      </c>
      <c r="F1433" s="56">
        <v>2.9973226238286479</v>
      </c>
      <c r="G1433" s="55">
        <v>4766520</v>
      </c>
    </row>
    <row r="1434" spans="1:7" x14ac:dyDescent="0.25">
      <c r="A1434" s="53" t="s">
        <v>603</v>
      </c>
      <c r="B1434" s="54">
        <v>68</v>
      </c>
      <c r="C1434" s="31">
        <v>2071.3000000000002</v>
      </c>
      <c r="D1434" s="55">
        <v>51.3</v>
      </c>
      <c r="E1434" s="56">
        <v>3.4211195867329693</v>
      </c>
      <c r="F1434" s="56">
        <v>40.376218323586748</v>
      </c>
      <c r="G1434" s="55">
        <v>7086165</v>
      </c>
    </row>
    <row r="1435" spans="1:7" x14ac:dyDescent="0.25">
      <c r="A1435" s="53" t="s">
        <v>630</v>
      </c>
      <c r="B1435" s="54">
        <v>272</v>
      </c>
      <c r="C1435" s="31">
        <v>1782.25</v>
      </c>
      <c r="D1435" s="55">
        <v>397.71</v>
      </c>
      <c r="E1435" s="56">
        <v>17.947740720998738</v>
      </c>
      <c r="F1435" s="56">
        <v>4.4812803298886124</v>
      </c>
      <c r="G1435" s="55">
        <v>31987360.899999999</v>
      </c>
    </row>
    <row r="1436" spans="1:7" x14ac:dyDescent="0.25">
      <c r="A1436" s="53" t="s">
        <v>580</v>
      </c>
      <c r="B1436" s="54">
        <v>138</v>
      </c>
      <c r="C1436" s="31">
        <v>1731.65</v>
      </c>
      <c r="D1436" s="55">
        <v>109.43</v>
      </c>
      <c r="E1436" s="56">
        <v>2.0569552161233506</v>
      </c>
      <c r="F1436" s="56">
        <v>15.824271223613268</v>
      </c>
      <c r="G1436" s="55">
        <v>3561926.5</v>
      </c>
    </row>
    <row r="1437" spans="1:7" x14ac:dyDescent="0.25">
      <c r="A1437" s="53" t="s">
        <v>652</v>
      </c>
      <c r="B1437" s="54">
        <v>404</v>
      </c>
      <c r="C1437" s="31">
        <v>1303.05</v>
      </c>
      <c r="D1437" s="55">
        <v>264.29999999999995</v>
      </c>
      <c r="E1437" s="56">
        <v>3.3731399409078699</v>
      </c>
      <c r="F1437" s="56">
        <v>4.9301929625425656</v>
      </c>
      <c r="G1437" s="55">
        <v>4395370</v>
      </c>
    </row>
    <row r="1438" spans="1:7" x14ac:dyDescent="0.25">
      <c r="A1438" s="53" t="s">
        <v>611</v>
      </c>
      <c r="B1438" s="54">
        <v>396</v>
      </c>
      <c r="C1438" s="31">
        <v>1175.04</v>
      </c>
      <c r="D1438" s="55">
        <v>130.47</v>
      </c>
      <c r="E1438" s="56">
        <v>2.6057386982570812</v>
      </c>
      <c r="F1438" s="56">
        <v>9.0062083237525865</v>
      </c>
      <c r="G1438" s="55">
        <v>3061847.2</v>
      </c>
    </row>
    <row r="1439" spans="1:7" x14ac:dyDescent="0.25">
      <c r="A1439" s="53" t="s">
        <v>587</v>
      </c>
      <c r="B1439" s="54">
        <v>28</v>
      </c>
      <c r="C1439" s="31">
        <v>1124.33</v>
      </c>
      <c r="D1439" s="55">
        <v>589.9</v>
      </c>
      <c r="E1439" s="56">
        <v>17.602103474958422</v>
      </c>
      <c r="F1439" s="56">
        <v>1.9059671130700118</v>
      </c>
      <c r="G1439" s="55">
        <v>19790573</v>
      </c>
    </row>
    <row r="1440" spans="1:7" x14ac:dyDescent="0.25">
      <c r="A1440" s="53" t="s">
        <v>584</v>
      </c>
      <c r="B1440" s="54">
        <v>22</v>
      </c>
      <c r="C1440" s="31">
        <v>849.1</v>
      </c>
      <c r="D1440" s="55">
        <v>58</v>
      </c>
      <c r="E1440" s="56">
        <v>3.4038864680249676</v>
      </c>
      <c r="F1440" s="56">
        <v>14.639655172413793</v>
      </c>
      <c r="G1440" s="55">
        <v>2890240</v>
      </c>
    </row>
    <row r="1441" spans="1:7" x14ac:dyDescent="0.25">
      <c r="A1441" s="53" t="s">
        <v>612</v>
      </c>
      <c r="B1441" s="54">
        <v>26</v>
      </c>
      <c r="C1441" s="31">
        <v>842.1</v>
      </c>
      <c r="D1441" s="55">
        <v>49.8</v>
      </c>
      <c r="E1441" s="56">
        <v>1.0270157938487117</v>
      </c>
      <c r="F1441" s="56">
        <v>16.909638554216869</v>
      </c>
      <c r="G1441" s="55">
        <v>864850</v>
      </c>
    </row>
    <row r="1442" spans="1:7" x14ac:dyDescent="0.25">
      <c r="A1442" s="53" t="s">
        <v>588</v>
      </c>
      <c r="B1442" s="54">
        <v>784</v>
      </c>
      <c r="C1442" s="31">
        <v>782.40000000000009</v>
      </c>
      <c r="D1442" s="55">
        <v>674.18999999999994</v>
      </c>
      <c r="E1442" s="56">
        <v>6.6524087423312865</v>
      </c>
      <c r="F1442" s="56">
        <v>1.160503715569795</v>
      </c>
      <c r="G1442" s="55">
        <v>5204844.5999999996</v>
      </c>
    </row>
    <row r="1443" spans="1:7" x14ac:dyDescent="0.25">
      <c r="A1443" s="53" t="s">
        <v>594</v>
      </c>
      <c r="B1443" s="54">
        <v>44</v>
      </c>
      <c r="C1443" s="31">
        <v>726</v>
      </c>
      <c r="D1443" s="55">
        <v>27</v>
      </c>
      <c r="E1443" s="56">
        <v>2.6946280991735541</v>
      </c>
      <c r="F1443" s="56">
        <v>26.888888888888889</v>
      </c>
      <c r="G1443" s="55">
        <v>1956300</v>
      </c>
    </row>
    <row r="1444" spans="1:7" x14ac:dyDescent="0.25">
      <c r="A1444" s="53" t="s">
        <v>602</v>
      </c>
      <c r="B1444" s="54">
        <v>118</v>
      </c>
      <c r="C1444" s="31">
        <v>666.59</v>
      </c>
      <c r="D1444" s="55">
        <v>58.239999999999995</v>
      </c>
      <c r="E1444" s="56">
        <v>3.4103646919395727</v>
      </c>
      <c r="F1444" s="56">
        <v>11.445570054945057</v>
      </c>
      <c r="G1444" s="55">
        <v>2273315</v>
      </c>
    </row>
    <row r="1445" spans="1:7" x14ac:dyDescent="0.25">
      <c r="A1445" s="53" t="s">
        <v>586</v>
      </c>
      <c r="B1445" s="54">
        <v>52</v>
      </c>
      <c r="C1445" s="31">
        <v>551.4</v>
      </c>
      <c r="D1445" s="55">
        <v>223.5</v>
      </c>
      <c r="E1445" s="56">
        <v>2.9288356909684441</v>
      </c>
      <c r="F1445" s="56">
        <v>2.4671140939597316</v>
      </c>
      <c r="G1445" s="55">
        <v>1614960</v>
      </c>
    </row>
    <row r="1446" spans="1:7" x14ac:dyDescent="0.25">
      <c r="A1446" s="53" t="s">
        <v>623</v>
      </c>
      <c r="B1446" s="54">
        <v>28</v>
      </c>
      <c r="C1446" s="31">
        <v>361</v>
      </c>
      <c r="D1446" s="55">
        <v>24.7</v>
      </c>
      <c r="E1446" s="56">
        <v>2.2941274238227147</v>
      </c>
      <c r="F1446" s="56">
        <v>14.615384615384615</v>
      </c>
      <c r="G1446" s="55">
        <v>828180</v>
      </c>
    </row>
    <row r="1447" spans="1:7" x14ac:dyDescent="0.25">
      <c r="A1447" s="53" t="s">
        <v>568</v>
      </c>
      <c r="B1447" s="54">
        <v>78</v>
      </c>
      <c r="C1447" s="31">
        <v>337.9</v>
      </c>
      <c r="D1447" s="55">
        <v>36.75</v>
      </c>
      <c r="E1447" s="56">
        <v>2.6674163953832495</v>
      </c>
      <c r="F1447" s="56">
        <v>9.1945578231292515</v>
      </c>
      <c r="G1447" s="55">
        <v>901320</v>
      </c>
    </row>
    <row r="1448" spans="1:7" x14ac:dyDescent="0.25">
      <c r="A1448" s="53" t="s">
        <v>620</v>
      </c>
      <c r="B1448" s="54">
        <v>57</v>
      </c>
      <c r="C1448" s="31">
        <v>326.22000000000003</v>
      </c>
      <c r="D1448" s="55">
        <v>12.52</v>
      </c>
      <c r="E1448" s="56">
        <v>8.3120041689657285</v>
      </c>
      <c r="F1448" s="56">
        <v>26.055910543130995</v>
      </c>
      <c r="G1448" s="55">
        <v>2711542</v>
      </c>
    </row>
    <row r="1449" spans="1:7" x14ac:dyDescent="0.25">
      <c r="A1449" s="53" t="s">
        <v>615</v>
      </c>
      <c r="B1449" s="54">
        <v>64</v>
      </c>
      <c r="C1449" s="31">
        <v>293.17</v>
      </c>
      <c r="D1449" s="55">
        <v>88.3</v>
      </c>
      <c r="E1449" s="56">
        <v>9.7661578606269401</v>
      </c>
      <c r="F1449" s="56">
        <v>3.3201585503963762</v>
      </c>
      <c r="G1449" s="55">
        <v>2863144.5</v>
      </c>
    </row>
    <row r="1450" spans="1:7" x14ac:dyDescent="0.25">
      <c r="A1450" s="53" t="s">
        <v>641</v>
      </c>
      <c r="B1450" s="54">
        <v>41</v>
      </c>
      <c r="C1450" s="31">
        <v>158.22</v>
      </c>
      <c r="D1450" s="55">
        <v>69.3</v>
      </c>
      <c r="E1450" s="56">
        <v>18.423865503728987</v>
      </c>
      <c r="F1450" s="56">
        <v>2.2831168831168833</v>
      </c>
      <c r="G1450" s="55">
        <v>2915024</v>
      </c>
    </row>
    <row r="1451" spans="1:7" x14ac:dyDescent="0.25">
      <c r="A1451" s="53" t="s">
        <v>625</v>
      </c>
      <c r="B1451" s="54">
        <v>12</v>
      </c>
      <c r="C1451" s="31">
        <v>152</v>
      </c>
      <c r="D1451" s="55">
        <v>9.5</v>
      </c>
      <c r="E1451" s="56">
        <v>5.3947368421052637</v>
      </c>
      <c r="F1451" s="56">
        <v>16</v>
      </c>
      <c r="G1451" s="55">
        <v>820000</v>
      </c>
    </row>
    <row r="1452" spans="1:7" x14ac:dyDescent="0.25">
      <c r="A1452" s="53" t="s">
        <v>585</v>
      </c>
      <c r="B1452" s="54">
        <v>23</v>
      </c>
      <c r="C1452" s="31">
        <v>141.07999999999998</v>
      </c>
      <c r="D1452" s="55">
        <v>38.199999999999996</v>
      </c>
      <c r="E1452" s="56">
        <v>9.8070598242132121</v>
      </c>
      <c r="F1452" s="56">
        <v>3.6931937172774867</v>
      </c>
      <c r="G1452" s="55">
        <v>1383580</v>
      </c>
    </row>
    <row r="1453" spans="1:7" x14ac:dyDescent="0.25">
      <c r="A1453" s="53" t="s">
        <v>583</v>
      </c>
      <c r="B1453" s="54">
        <v>33</v>
      </c>
      <c r="C1453" s="31">
        <v>135.6</v>
      </c>
      <c r="D1453" s="55">
        <v>15.45</v>
      </c>
      <c r="E1453" s="56">
        <v>11.485877581120945</v>
      </c>
      <c r="F1453" s="56">
        <v>8.7766990291262132</v>
      </c>
      <c r="G1453" s="55">
        <v>1557485</v>
      </c>
    </row>
    <row r="1454" spans="1:7" x14ac:dyDescent="0.25">
      <c r="A1454" s="53" t="s">
        <v>636</v>
      </c>
      <c r="B1454" s="54">
        <v>32</v>
      </c>
      <c r="C1454" s="31">
        <v>125.5</v>
      </c>
      <c r="D1454" s="55">
        <v>31</v>
      </c>
      <c r="E1454" s="56">
        <v>3.641434262948207</v>
      </c>
      <c r="F1454" s="56">
        <v>4.0483870967741939</v>
      </c>
      <c r="G1454" s="55">
        <v>457000</v>
      </c>
    </row>
    <row r="1455" spans="1:7" x14ac:dyDescent="0.25">
      <c r="A1455" s="53" t="s">
        <v>646</v>
      </c>
      <c r="B1455" s="54">
        <v>14</v>
      </c>
      <c r="C1455" s="31">
        <v>105.12</v>
      </c>
      <c r="D1455" s="55">
        <v>3.24</v>
      </c>
      <c r="E1455" s="56">
        <v>7.1009541476407909</v>
      </c>
      <c r="F1455" s="56">
        <v>32.444444444444443</v>
      </c>
      <c r="G1455" s="55">
        <v>746452.3</v>
      </c>
    </row>
    <row r="1456" spans="1:7" x14ac:dyDescent="0.25">
      <c r="A1456" s="53" t="s">
        <v>650</v>
      </c>
      <c r="B1456" s="54">
        <v>16</v>
      </c>
      <c r="C1456" s="31">
        <v>69.25</v>
      </c>
      <c r="D1456" s="55">
        <v>13.17</v>
      </c>
      <c r="E1456" s="56">
        <v>7.4537906137184118</v>
      </c>
      <c r="F1456" s="56">
        <v>5.2581624905087319</v>
      </c>
      <c r="G1456" s="55">
        <v>516175</v>
      </c>
    </row>
    <row r="1457" spans="1:7" x14ac:dyDescent="0.25">
      <c r="A1457" s="53" t="s">
        <v>575</v>
      </c>
      <c r="B1457" s="54">
        <v>8</v>
      </c>
      <c r="C1457" s="31">
        <v>67.11</v>
      </c>
      <c r="D1457" s="55">
        <v>7.5</v>
      </c>
      <c r="E1457" s="56">
        <v>7.9095887349128295</v>
      </c>
      <c r="F1457" s="56">
        <v>8.9480000000000004</v>
      </c>
      <c r="G1457" s="55">
        <v>530812.5</v>
      </c>
    </row>
    <row r="1458" spans="1:7" x14ac:dyDescent="0.25">
      <c r="A1458" s="53" t="s">
        <v>628</v>
      </c>
      <c r="B1458" s="54">
        <v>28</v>
      </c>
      <c r="C1458" s="31">
        <v>63.43</v>
      </c>
      <c r="D1458" s="55">
        <v>15.68</v>
      </c>
      <c r="E1458" s="56">
        <v>2.9862367964685483</v>
      </c>
      <c r="F1458" s="56">
        <v>4.0452806122448983</v>
      </c>
      <c r="G1458" s="55">
        <v>189417</v>
      </c>
    </row>
    <row r="1459" spans="1:7" x14ac:dyDescent="0.25">
      <c r="A1459" s="53" t="s">
        <v>578</v>
      </c>
      <c r="B1459" s="54">
        <v>4</v>
      </c>
      <c r="C1459" s="31">
        <v>58.6</v>
      </c>
      <c r="D1459" s="55">
        <v>12.379999999999999</v>
      </c>
      <c r="E1459" s="56">
        <v>11.951365187713311</v>
      </c>
      <c r="F1459" s="56">
        <v>4.7334410339256872</v>
      </c>
      <c r="G1459" s="55">
        <v>700350</v>
      </c>
    </row>
    <row r="1460" spans="1:7" x14ac:dyDescent="0.25">
      <c r="A1460" s="53" t="s">
        <v>579</v>
      </c>
      <c r="B1460" s="54">
        <v>6</v>
      </c>
      <c r="C1460" s="31">
        <v>55.6</v>
      </c>
      <c r="D1460" s="55">
        <v>2.2999999999999998</v>
      </c>
      <c r="E1460" s="56">
        <v>3.4314388489208634</v>
      </c>
      <c r="F1460" s="56">
        <v>24.173913043478262</v>
      </c>
      <c r="G1460" s="55">
        <v>190788</v>
      </c>
    </row>
    <row r="1461" spans="1:7" x14ac:dyDescent="0.25">
      <c r="A1461" s="53" t="s">
        <v>651</v>
      </c>
      <c r="B1461" s="54">
        <v>25</v>
      </c>
      <c r="C1461" s="31">
        <v>27.5</v>
      </c>
      <c r="D1461" s="55">
        <v>18.5</v>
      </c>
      <c r="E1461" s="56">
        <v>15.654545454545454</v>
      </c>
      <c r="F1461" s="56">
        <v>1.4864864864864864</v>
      </c>
      <c r="G1461" s="55">
        <v>430500</v>
      </c>
    </row>
    <row r="1462" spans="1:7" x14ac:dyDescent="0.25">
      <c r="A1462" s="53" t="s">
        <v>570</v>
      </c>
      <c r="B1462" s="54">
        <v>6</v>
      </c>
      <c r="C1462" s="31">
        <v>14.35</v>
      </c>
      <c r="D1462" s="55">
        <v>3.7</v>
      </c>
      <c r="E1462" s="56">
        <v>3.2466898954703836</v>
      </c>
      <c r="F1462" s="56">
        <v>3.8783783783783781</v>
      </c>
      <c r="G1462" s="55">
        <v>46590</v>
      </c>
    </row>
    <row r="1463" spans="1:7" x14ac:dyDescent="0.25">
      <c r="A1463" s="53" t="s">
        <v>631</v>
      </c>
      <c r="B1463" s="54">
        <v>6</v>
      </c>
      <c r="C1463" s="31">
        <v>10</v>
      </c>
      <c r="D1463" s="55">
        <v>9</v>
      </c>
      <c r="E1463" s="56">
        <v>19.399999999999999</v>
      </c>
      <c r="F1463" s="56">
        <v>1.1111111111111112</v>
      </c>
      <c r="G1463" s="55">
        <v>194000</v>
      </c>
    </row>
    <row r="1464" spans="1:7" x14ac:dyDescent="0.25">
      <c r="A1464" s="53" t="s">
        <v>655</v>
      </c>
      <c r="B1464" s="54">
        <v>2</v>
      </c>
      <c r="C1464" s="31">
        <v>8</v>
      </c>
      <c r="D1464" s="55">
        <v>9</v>
      </c>
      <c r="E1464" s="56">
        <v>27.25</v>
      </c>
      <c r="F1464" s="56">
        <v>0.88888888888888884</v>
      </c>
      <c r="G1464" s="55">
        <v>218000</v>
      </c>
    </row>
    <row r="1465" spans="1:7" x14ac:dyDescent="0.25">
      <c r="A1465" s="53" t="s">
        <v>582</v>
      </c>
      <c r="B1465" s="54">
        <v>2</v>
      </c>
      <c r="C1465" s="31">
        <v>1.8</v>
      </c>
      <c r="D1465" s="55">
        <v>0.2</v>
      </c>
      <c r="E1465" s="56">
        <v>5.7416666666666671</v>
      </c>
      <c r="F1465" s="56">
        <v>9</v>
      </c>
      <c r="G1465" s="55">
        <v>10335</v>
      </c>
    </row>
    <row r="1466" spans="1:7" x14ac:dyDescent="0.25">
      <c r="A1466" s="53" t="s">
        <v>573</v>
      </c>
      <c r="B1466" s="54">
        <v>2</v>
      </c>
      <c r="C1466" s="31">
        <v>1.63</v>
      </c>
      <c r="D1466" s="55">
        <v>0.15</v>
      </c>
      <c r="E1466" s="56">
        <v>11.402453987730061</v>
      </c>
      <c r="F1466" s="56">
        <v>10.866666666666667</v>
      </c>
      <c r="G1466" s="55">
        <v>18586</v>
      </c>
    </row>
    <row r="1467" spans="1:7" x14ac:dyDescent="0.25">
      <c r="A1467" s="45" t="s">
        <v>553</v>
      </c>
      <c r="B1467" s="22">
        <f>SUM(B1381:B1466)</f>
        <v>55296</v>
      </c>
      <c r="C1467" s="7">
        <f>SUM(C1381:C1466)</f>
        <v>4667540.6700000009</v>
      </c>
      <c r="D1467" s="7">
        <f>SUM(D1381:D1466)</f>
        <v>145405.74</v>
      </c>
      <c r="E1467" s="46">
        <f>(G1467/C1467)/1000</f>
        <v>0.93540318539956113</v>
      </c>
      <c r="F1467" s="18">
        <f>C1467/D1467</f>
        <v>32.10011289788148</v>
      </c>
      <c r="G1467" s="7">
        <f>SUM(G1381:G1466)</f>
        <v>4366032410.7000027</v>
      </c>
    </row>
    <row r="1468" spans="1:7" x14ac:dyDescent="0.25">
      <c r="A1468" s="27" t="s">
        <v>543</v>
      </c>
      <c r="B1468" s="32"/>
      <c r="C1468" s="32"/>
      <c r="D1468" s="32"/>
      <c r="E1468" s="35"/>
      <c r="F1468" s="32"/>
      <c r="G1468" s="32"/>
    </row>
    <row r="1469" spans="1:7" x14ac:dyDescent="0.25">
      <c r="A1469" s="27" t="s">
        <v>544</v>
      </c>
      <c r="B1469" s="32"/>
      <c r="C1469" s="32"/>
      <c r="D1469" s="32"/>
      <c r="E1469" s="35"/>
      <c r="F1469" s="32"/>
      <c r="G1469" s="32"/>
    </row>
    <row r="1471" spans="1:7" x14ac:dyDescent="0.25">
      <c r="A1471" s="32"/>
      <c r="B1471" s="32"/>
      <c r="C1471" s="32"/>
      <c r="D1471" s="32"/>
      <c r="E1471" s="35"/>
      <c r="F1471" s="32"/>
      <c r="G1471" s="32"/>
    </row>
    <row r="1472" spans="1:7" ht="15.75" x14ac:dyDescent="0.25">
      <c r="A1472" s="37" t="s">
        <v>555</v>
      </c>
      <c r="B1472" s="32"/>
      <c r="C1472" s="32"/>
      <c r="D1472" s="32"/>
      <c r="E1472" s="35"/>
      <c r="F1472" s="32"/>
      <c r="G1472" s="32"/>
    </row>
    <row r="1473" spans="1:7" ht="30" x14ac:dyDescent="0.25">
      <c r="A1473" s="47" t="s">
        <v>546</v>
      </c>
      <c r="B1473" s="39" t="s">
        <v>666</v>
      </c>
      <c r="C1473" s="40" t="s">
        <v>657</v>
      </c>
      <c r="D1473" s="48" t="s">
        <v>634</v>
      </c>
      <c r="E1473" s="41" t="s">
        <v>658</v>
      </c>
      <c r="F1473" s="42" t="s">
        <v>567</v>
      </c>
      <c r="G1473" s="42" t="s">
        <v>552</v>
      </c>
    </row>
    <row r="1474" spans="1:7" x14ac:dyDescent="0.25">
      <c r="A1474" s="53" t="s">
        <v>644</v>
      </c>
      <c r="B1474" s="54">
        <v>2397</v>
      </c>
      <c r="C1474" s="55">
        <v>3200785.23</v>
      </c>
      <c r="D1474" s="31">
        <v>59831.34</v>
      </c>
      <c r="E1474" s="56">
        <v>0.12102435007799633</v>
      </c>
      <c r="F1474" s="56">
        <v>53.496800004813537</v>
      </c>
      <c r="G1474" s="55">
        <v>387372952.19999999</v>
      </c>
    </row>
    <row r="1475" spans="1:7" x14ac:dyDescent="0.25">
      <c r="A1475" s="53" t="s">
        <v>640</v>
      </c>
      <c r="B1475" s="54">
        <v>2669</v>
      </c>
      <c r="C1475" s="55">
        <v>19736.170000000002</v>
      </c>
      <c r="D1475" s="31">
        <v>10925.939999999999</v>
      </c>
      <c r="E1475" s="56">
        <v>20.663406071188074</v>
      </c>
      <c r="F1475" s="56">
        <v>1.8063589951985828</v>
      </c>
      <c r="G1475" s="55">
        <v>407816495</v>
      </c>
    </row>
    <row r="1476" spans="1:7" x14ac:dyDescent="0.25">
      <c r="A1476" s="53" t="s">
        <v>622</v>
      </c>
      <c r="B1476" s="54">
        <v>4931</v>
      </c>
      <c r="C1476" s="55">
        <v>133065.95000000001</v>
      </c>
      <c r="D1476" s="31">
        <v>10223.26</v>
      </c>
      <c r="E1476" s="56">
        <v>1.3950891606755895</v>
      </c>
      <c r="F1476" s="56">
        <v>13.015999788717103</v>
      </c>
      <c r="G1476" s="55">
        <v>185638864.49999997</v>
      </c>
    </row>
    <row r="1477" spans="1:7" x14ac:dyDescent="0.25">
      <c r="A1477" s="53" t="s">
        <v>569</v>
      </c>
      <c r="B1477" s="54">
        <v>1173</v>
      </c>
      <c r="C1477" s="55">
        <v>165277.5</v>
      </c>
      <c r="D1477" s="31">
        <v>6400.9</v>
      </c>
      <c r="E1477" s="56">
        <v>2.3928623073316091</v>
      </c>
      <c r="F1477" s="56">
        <v>25.820978299926573</v>
      </c>
      <c r="G1477" s="55">
        <v>395486300</v>
      </c>
    </row>
    <row r="1478" spans="1:7" x14ac:dyDescent="0.25">
      <c r="A1478" s="53" t="s">
        <v>592</v>
      </c>
      <c r="B1478" s="54">
        <v>2842</v>
      </c>
      <c r="C1478" s="55">
        <v>109175.33</v>
      </c>
      <c r="D1478" s="31">
        <v>4999.8199999999988</v>
      </c>
      <c r="E1478" s="56">
        <v>2.5951778391693434</v>
      </c>
      <c r="F1478" s="56">
        <v>21.835852090675271</v>
      </c>
      <c r="G1478" s="55">
        <v>283329397</v>
      </c>
    </row>
    <row r="1479" spans="1:7" x14ac:dyDescent="0.25">
      <c r="A1479" s="53" t="s">
        <v>629</v>
      </c>
      <c r="B1479" s="54">
        <v>720</v>
      </c>
      <c r="C1479" s="55">
        <v>77740.75</v>
      </c>
      <c r="D1479" s="31">
        <v>4700.76</v>
      </c>
      <c r="E1479" s="56">
        <v>0.32188060959020853</v>
      </c>
      <c r="F1479" s="56">
        <v>16.537910891004859</v>
      </c>
      <c r="G1479" s="55">
        <v>25023240</v>
      </c>
    </row>
    <row r="1480" spans="1:7" x14ac:dyDescent="0.25">
      <c r="A1480" s="53" t="s">
        <v>576</v>
      </c>
      <c r="B1480" s="54">
        <v>859</v>
      </c>
      <c r="C1480" s="55">
        <v>72550.53</v>
      </c>
      <c r="D1480" s="31">
        <v>4584.8999999999996</v>
      </c>
      <c r="E1480" s="56">
        <v>3.6343774056509304</v>
      </c>
      <c r="F1480" s="56">
        <v>15.823797683700844</v>
      </c>
      <c r="G1480" s="55">
        <v>263676007</v>
      </c>
    </row>
    <row r="1481" spans="1:7" x14ac:dyDescent="0.25">
      <c r="A1481" s="53" t="s">
        <v>638</v>
      </c>
      <c r="B1481" s="54">
        <v>1383</v>
      </c>
      <c r="C1481" s="55">
        <v>33208.76</v>
      </c>
      <c r="D1481" s="31">
        <v>4300.9400000000005</v>
      </c>
      <c r="E1481" s="56">
        <v>2.475810518068124</v>
      </c>
      <c r="F1481" s="56">
        <v>7.7212795342413516</v>
      </c>
      <c r="G1481" s="55">
        <v>82218597.299999997</v>
      </c>
    </row>
    <row r="1482" spans="1:7" x14ac:dyDescent="0.25">
      <c r="A1482" s="53" t="s">
        <v>637</v>
      </c>
      <c r="B1482" s="54">
        <v>916</v>
      </c>
      <c r="C1482" s="55">
        <v>30680.560000000001</v>
      </c>
      <c r="D1482" s="31">
        <v>2646.32</v>
      </c>
      <c r="E1482" s="56">
        <v>2.5932124576604862</v>
      </c>
      <c r="F1482" s="56">
        <v>11.593669699809547</v>
      </c>
      <c r="G1482" s="55">
        <v>79561210.400000006</v>
      </c>
    </row>
    <row r="1483" spans="1:7" x14ac:dyDescent="0.25">
      <c r="A1483" s="53" t="s">
        <v>653</v>
      </c>
      <c r="B1483" s="54">
        <v>414</v>
      </c>
      <c r="C1483" s="55">
        <v>64107.4</v>
      </c>
      <c r="D1483" s="31">
        <v>2373.25</v>
      </c>
      <c r="E1483" s="56">
        <v>0.58869139912085033</v>
      </c>
      <c r="F1483" s="56">
        <v>27.012493416201412</v>
      </c>
      <c r="G1483" s="55">
        <v>37739475</v>
      </c>
    </row>
    <row r="1484" spans="1:7" x14ac:dyDescent="0.25">
      <c r="A1484" s="53" t="s">
        <v>571</v>
      </c>
      <c r="B1484" s="54">
        <v>960</v>
      </c>
      <c r="C1484" s="55">
        <v>16838.859999999997</v>
      </c>
      <c r="D1484" s="31">
        <v>2180.75</v>
      </c>
      <c r="E1484" s="56">
        <v>3.6665295453492699</v>
      </c>
      <c r="F1484" s="56">
        <v>7.7215911956895553</v>
      </c>
      <c r="G1484" s="55">
        <v>61740177.699999996</v>
      </c>
    </row>
    <row r="1485" spans="1:7" x14ac:dyDescent="0.25">
      <c r="A1485" s="53" t="s">
        <v>654</v>
      </c>
      <c r="B1485" s="54">
        <v>1284</v>
      </c>
      <c r="C1485" s="55">
        <v>15361.460000000001</v>
      </c>
      <c r="D1485" s="31">
        <v>1834.2300000000005</v>
      </c>
      <c r="E1485" s="56">
        <v>1.5613073301626275</v>
      </c>
      <c r="F1485" s="56">
        <v>8.3748821031168372</v>
      </c>
      <c r="G1485" s="55">
        <v>23983960.099999998</v>
      </c>
    </row>
    <row r="1486" spans="1:7" x14ac:dyDescent="0.25">
      <c r="A1486" s="53" t="s">
        <v>648</v>
      </c>
      <c r="B1486" s="54">
        <v>620</v>
      </c>
      <c r="C1486" s="55">
        <v>25406.550000000003</v>
      </c>
      <c r="D1486" s="31">
        <v>1668.69</v>
      </c>
      <c r="E1486" s="56">
        <v>1.9560097494543727</v>
      </c>
      <c r="F1486" s="56">
        <v>15.225446308181869</v>
      </c>
      <c r="G1486" s="55">
        <v>49695459.5</v>
      </c>
    </row>
    <row r="1487" spans="1:7" x14ac:dyDescent="0.25">
      <c r="A1487" s="53" t="s">
        <v>618</v>
      </c>
      <c r="B1487" s="54">
        <v>2353</v>
      </c>
      <c r="C1487" s="55">
        <v>15237.189999999999</v>
      </c>
      <c r="D1487" s="31">
        <v>1633.4799999999998</v>
      </c>
      <c r="E1487" s="56">
        <v>3.4681862403763426</v>
      </c>
      <c r="F1487" s="56">
        <v>9.3280542155398294</v>
      </c>
      <c r="G1487" s="55">
        <v>52845412.699999996</v>
      </c>
    </row>
    <row r="1488" spans="1:7" x14ac:dyDescent="0.25">
      <c r="A1488" s="53" t="s">
        <v>619</v>
      </c>
      <c r="B1488" s="54">
        <v>2565</v>
      </c>
      <c r="C1488" s="55">
        <v>100311.49</v>
      </c>
      <c r="D1488" s="31">
        <v>1594.1400000000003</v>
      </c>
      <c r="E1488" s="56">
        <v>3.537100382020046</v>
      </c>
      <c r="F1488" s="56">
        <v>62.925144592068442</v>
      </c>
      <c r="G1488" s="55">
        <v>354811809.60000002</v>
      </c>
    </row>
    <row r="1489" spans="1:7" x14ac:dyDescent="0.25">
      <c r="A1489" s="53" t="s">
        <v>656</v>
      </c>
      <c r="B1489" s="54">
        <v>706</v>
      </c>
      <c r="C1489" s="55">
        <v>34394.06</v>
      </c>
      <c r="D1489" s="31">
        <v>1539.8999999999999</v>
      </c>
      <c r="E1489" s="56">
        <v>2.4094327189055322</v>
      </c>
      <c r="F1489" s="56">
        <v>22.33525553607377</v>
      </c>
      <c r="G1489" s="55">
        <v>82870173.5</v>
      </c>
    </row>
    <row r="1490" spans="1:7" x14ac:dyDescent="0.25">
      <c r="A1490" s="53" t="s">
        <v>601</v>
      </c>
      <c r="B1490" s="54">
        <v>1670</v>
      </c>
      <c r="C1490" s="55">
        <v>55285.93</v>
      </c>
      <c r="D1490" s="31">
        <v>1316.09</v>
      </c>
      <c r="E1490" s="56">
        <v>1.2787516606847349</v>
      </c>
      <c r="F1490" s="56">
        <v>42.007712238524725</v>
      </c>
      <c r="G1490" s="55">
        <v>70696974.799999997</v>
      </c>
    </row>
    <row r="1491" spans="1:7" x14ac:dyDescent="0.25">
      <c r="A1491" s="53" t="s">
        <v>608</v>
      </c>
      <c r="B1491" s="54">
        <v>1329</v>
      </c>
      <c r="C1491" s="55">
        <v>87562.28</v>
      </c>
      <c r="D1491" s="31">
        <v>1226.3400000000001</v>
      </c>
      <c r="E1491" s="56">
        <v>0.85321161691997971</v>
      </c>
      <c r="F1491" s="56">
        <v>71.401307957010275</v>
      </c>
      <c r="G1491" s="55">
        <v>74709154.5</v>
      </c>
    </row>
    <row r="1492" spans="1:7" x14ac:dyDescent="0.25">
      <c r="A1492" s="53" t="s">
        <v>610</v>
      </c>
      <c r="B1492" s="54">
        <v>1890</v>
      </c>
      <c r="C1492" s="55">
        <v>19784.240000000002</v>
      </c>
      <c r="D1492" s="31">
        <v>1157.28</v>
      </c>
      <c r="E1492" s="56">
        <v>3.1174074313696152</v>
      </c>
      <c r="F1492" s="56">
        <v>17.09546522881239</v>
      </c>
      <c r="G1492" s="55">
        <v>61675536.799999997</v>
      </c>
    </row>
    <row r="1493" spans="1:7" x14ac:dyDescent="0.25">
      <c r="A1493" s="53" t="s">
        <v>606</v>
      </c>
      <c r="B1493" s="54">
        <v>1644</v>
      </c>
      <c r="C1493" s="55">
        <v>17910.759999999995</v>
      </c>
      <c r="D1493" s="31">
        <v>1108.3800000000001</v>
      </c>
      <c r="E1493" s="56">
        <v>1.6919144413749059</v>
      </c>
      <c r="F1493" s="56">
        <v>16.159403814576223</v>
      </c>
      <c r="G1493" s="55">
        <v>30303473.5</v>
      </c>
    </row>
    <row r="1494" spans="1:7" x14ac:dyDescent="0.25">
      <c r="A1494" s="53" t="s">
        <v>649</v>
      </c>
      <c r="B1494" s="54">
        <v>1551</v>
      </c>
      <c r="C1494" s="55">
        <v>27922.23</v>
      </c>
      <c r="D1494" s="31">
        <v>1047.48</v>
      </c>
      <c r="E1494" s="56">
        <v>2.4680850562437167</v>
      </c>
      <c r="F1494" s="56">
        <v>26.656575781876501</v>
      </c>
      <c r="G1494" s="55">
        <v>68914438.599999994</v>
      </c>
    </row>
    <row r="1495" spans="1:7" x14ac:dyDescent="0.25">
      <c r="A1495" s="53" t="s">
        <v>574</v>
      </c>
      <c r="B1495" s="54">
        <v>414</v>
      </c>
      <c r="C1495" s="55">
        <v>19642.700000000004</v>
      </c>
      <c r="D1495" s="31">
        <v>1033.02</v>
      </c>
      <c r="E1495" s="56">
        <v>2.9423535461010957</v>
      </c>
      <c r="F1495" s="56">
        <v>19.014830303382322</v>
      </c>
      <c r="G1495" s="55">
        <v>57795768</v>
      </c>
    </row>
    <row r="1496" spans="1:7" x14ac:dyDescent="0.25">
      <c r="A1496" s="53" t="s">
        <v>589</v>
      </c>
      <c r="B1496" s="54">
        <v>600</v>
      </c>
      <c r="C1496" s="55">
        <v>4918.3899999999994</v>
      </c>
      <c r="D1496" s="31">
        <v>951.69</v>
      </c>
      <c r="E1496" s="56">
        <v>1.3793350669629696</v>
      </c>
      <c r="F1496" s="56">
        <v>5.1680589267513568</v>
      </c>
      <c r="G1496" s="55">
        <v>6784107.7999999998</v>
      </c>
    </row>
    <row r="1497" spans="1:7" x14ac:dyDescent="0.25">
      <c r="A1497" s="53" t="s">
        <v>616</v>
      </c>
      <c r="B1497" s="54">
        <v>1551</v>
      </c>
      <c r="C1497" s="55">
        <v>22904.149999999998</v>
      </c>
      <c r="D1497" s="31">
        <v>936.82</v>
      </c>
      <c r="E1497" s="56">
        <v>3.5002330800313484</v>
      </c>
      <c r="F1497" s="56">
        <v>24.448826882432055</v>
      </c>
      <c r="G1497" s="55">
        <v>80169863.5</v>
      </c>
    </row>
    <row r="1498" spans="1:7" x14ac:dyDescent="0.25">
      <c r="A1498" s="53" t="s">
        <v>627</v>
      </c>
      <c r="B1498" s="54">
        <v>1106</v>
      </c>
      <c r="C1498" s="55">
        <v>14662.15</v>
      </c>
      <c r="D1498" s="31">
        <v>895.96</v>
      </c>
      <c r="E1498" s="56">
        <v>3.8276960404851947</v>
      </c>
      <c r="F1498" s="56">
        <v>16.364737265056476</v>
      </c>
      <c r="G1498" s="55">
        <v>56122253.5</v>
      </c>
    </row>
    <row r="1499" spans="1:7" x14ac:dyDescent="0.25">
      <c r="A1499" s="53" t="s">
        <v>577</v>
      </c>
      <c r="B1499" s="54">
        <v>456</v>
      </c>
      <c r="C1499" s="55">
        <v>15310.880000000001</v>
      </c>
      <c r="D1499" s="31">
        <v>828.34999999999991</v>
      </c>
      <c r="E1499" s="56">
        <v>2.1756513603398364</v>
      </c>
      <c r="F1499" s="56">
        <v>18.483587855375145</v>
      </c>
      <c r="G1499" s="55">
        <v>33311136.899999999</v>
      </c>
    </row>
    <row r="1500" spans="1:7" x14ac:dyDescent="0.25">
      <c r="A1500" s="53" t="s">
        <v>607</v>
      </c>
      <c r="B1500" s="54">
        <v>1234</v>
      </c>
      <c r="C1500" s="55">
        <v>18450.7</v>
      </c>
      <c r="D1500" s="31">
        <v>789.19</v>
      </c>
      <c r="E1500" s="56">
        <v>1.757381064133068</v>
      </c>
      <c r="F1500" s="56">
        <v>23.379287624019565</v>
      </c>
      <c r="G1500" s="55">
        <v>32424910.800000001</v>
      </c>
    </row>
    <row r="1501" spans="1:7" x14ac:dyDescent="0.25">
      <c r="A1501" s="53" t="s">
        <v>595</v>
      </c>
      <c r="B1501" s="54">
        <v>1131</v>
      </c>
      <c r="C1501" s="55">
        <v>17777.95</v>
      </c>
      <c r="D1501" s="31">
        <v>784.17000000000007</v>
      </c>
      <c r="E1501" s="56">
        <v>3.0786082647324351</v>
      </c>
      <c r="F1501" s="56">
        <v>22.671040718211611</v>
      </c>
      <c r="G1501" s="55">
        <v>54731343.799999997</v>
      </c>
    </row>
    <row r="1502" spans="1:7" x14ac:dyDescent="0.25">
      <c r="A1502" s="53" t="s">
        <v>590</v>
      </c>
      <c r="B1502" s="54">
        <v>4</v>
      </c>
      <c r="C1502" s="55">
        <v>2239</v>
      </c>
      <c r="D1502" s="31">
        <v>747</v>
      </c>
      <c r="E1502" s="56">
        <v>2.1288610987047791</v>
      </c>
      <c r="F1502" s="56">
        <v>2.9973226238286479</v>
      </c>
      <c r="G1502" s="55">
        <v>4766520</v>
      </c>
    </row>
    <row r="1503" spans="1:7" x14ac:dyDescent="0.25">
      <c r="A1503" s="53" t="s">
        <v>605</v>
      </c>
      <c r="B1503" s="53">
        <v>641</v>
      </c>
      <c r="C1503" s="55">
        <v>9501.1500000000015</v>
      </c>
      <c r="D1503" s="31">
        <v>739.67000000000007</v>
      </c>
      <c r="E1503" s="56">
        <v>2.0224702062381921</v>
      </c>
      <c r="F1503" s="56">
        <v>12.845120121135102</v>
      </c>
      <c r="G1503" s="55">
        <v>19215792.800000001</v>
      </c>
    </row>
    <row r="1504" spans="1:7" x14ac:dyDescent="0.25">
      <c r="A1504" s="53" t="s">
        <v>599</v>
      </c>
      <c r="B1504" s="54">
        <v>1148</v>
      </c>
      <c r="C1504" s="55">
        <v>33223.620000000003</v>
      </c>
      <c r="D1504" s="31">
        <v>699.61</v>
      </c>
      <c r="E1504" s="56">
        <v>4.3046905003127298</v>
      </c>
      <c r="F1504" s="56">
        <v>47.488772316004635</v>
      </c>
      <c r="G1504" s="55">
        <v>143017401.40000001</v>
      </c>
    </row>
    <row r="1505" spans="1:7" x14ac:dyDescent="0.25">
      <c r="A1505" s="53" t="s">
        <v>572</v>
      </c>
      <c r="B1505" s="54">
        <v>387</v>
      </c>
      <c r="C1505" s="55">
        <v>15716.31</v>
      </c>
      <c r="D1505" s="31">
        <v>687.74</v>
      </c>
      <c r="E1505" s="56">
        <v>3.241379605009064</v>
      </c>
      <c r="F1505" s="56">
        <v>22.852109808939424</v>
      </c>
      <c r="G1505" s="55">
        <v>50942526.700000003</v>
      </c>
    </row>
    <row r="1506" spans="1:7" x14ac:dyDescent="0.25">
      <c r="A1506" s="53" t="s">
        <v>588</v>
      </c>
      <c r="B1506" s="54">
        <v>784</v>
      </c>
      <c r="C1506" s="55">
        <v>782.40000000000009</v>
      </c>
      <c r="D1506" s="31">
        <v>674.18999999999994</v>
      </c>
      <c r="E1506" s="56">
        <v>6.6524087423312865</v>
      </c>
      <c r="F1506" s="56">
        <v>1.160503715569795</v>
      </c>
      <c r="G1506" s="55">
        <v>5204844.5999999996</v>
      </c>
    </row>
    <row r="1507" spans="1:7" x14ac:dyDescent="0.25">
      <c r="A1507" s="53" t="s">
        <v>614</v>
      </c>
      <c r="B1507" s="54">
        <v>1155</v>
      </c>
      <c r="C1507" s="55">
        <v>27171.940000000002</v>
      </c>
      <c r="D1507" s="31">
        <v>636.29999999999995</v>
      </c>
      <c r="E1507" s="56">
        <v>1.4913100426395758</v>
      </c>
      <c r="F1507" s="56">
        <v>42.703033160458908</v>
      </c>
      <c r="G1507" s="55">
        <v>40521787</v>
      </c>
    </row>
    <row r="1508" spans="1:7" x14ac:dyDescent="0.25">
      <c r="A1508" s="53" t="s">
        <v>621</v>
      </c>
      <c r="B1508" s="54">
        <v>1290</v>
      </c>
      <c r="C1508" s="55">
        <v>10920.4</v>
      </c>
      <c r="D1508" s="31">
        <v>613.40000000000009</v>
      </c>
      <c r="E1508" s="56">
        <v>3.8553289806234208</v>
      </c>
      <c r="F1508" s="56">
        <v>17.803064884251707</v>
      </c>
      <c r="G1508" s="55">
        <v>42101734.600000001</v>
      </c>
    </row>
    <row r="1509" spans="1:7" x14ac:dyDescent="0.25">
      <c r="A1509" s="53" t="s">
        <v>587</v>
      </c>
      <c r="B1509" s="54">
        <v>28</v>
      </c>
      <c r="C1509" s="55">
        <v>1124.33</v>
      </c>
      <c r="D1509" s="31">
        <v>589.9</v>
      </c>
      <c r="E1509" s="56">
        <v>17.602103474958422</v>
      </c>
      <c r="F1509" s="56">
        <v>1.9059671130700118</v>
      </c>
      <c r="G1509" s="55">
        <v>19790573</v>
      </c>
    </row>
    <row r="1510" spans="1:7" x14ac:dyDescent="0.25">
      <c r="A1510" s="53" t="s">
        <v>596</v>
      </c>
      <c r="B1510" s="54">
        <v>498</v>
      </c>
      <c r="C1510" s="55">
        <v>7356.1100000000006</v>
      </c>
      <c r="D1510" s="31">
        <v>485.56999999999994</v>
      </c>
      <c r="E1510" s="56">
        <v>5.4518801377358415</v>
      </c>
      <c r="F1510" s="56">
        <v>15.14943262557407</v>
      </c>
      <c r="G1510" s="55">
        <v>40104630</v>
      </c>
    </row>
    <row r="1511" spans="1:7" x14ac:dyDescent="0.25">
      <c r="A1511" s="53" t="s">
        <v>645</v>
      </c>
      <c r="B1511" s="54">
        <v>528</v>
      </c>
      <c r="C1511" s="55">
        <v>15766.04</v>
      </c>
      <c r="D1511" s="31">
        <v>481.78000000000003</v>
      </c>
      <c r="E1511" s="56">
        <v>0.2304490093898024</v>
      </c>
      <c r="F1511" s="56">
        <v>32.724563078583586</v>
      </c>
      <c r="G1511" s="55">
        <v>3633268.3000000003</v>
      </c>
    </row>
    <row r="1512" spans="1:7" x14ac:dyDescent="0.25">
      <c r="A1512" s="53" t="s">
        <v>598</v>
      </c>
      <c r="B1512" s="54">
        <v>892</v>
      </c>
      <c r="C1512" s="55">
        <v>6516.1100000000006</v>
      </c>
      <c r="D1512" s="31">
        <v>469.20000000000005</v>
      </c>
      <c r="E1512" s="56">
        <v>5.7693861521674732</v>
      </c>
      <c r="F1512" s="56">
        <v>13.887702472293265</v>
      </c>
      <c r="G1512" s="55">
        <v>37593954.799999997</v>
      </c>
    </row>
    <row r="1513" spans="1:7" x14ac:dyDescent="0.25">
      <c r="A1513" s="53" t="s">
        <v>639</v>
      </c>
      <c r="B1513" s="54">
        <v>695</v>
      </c>
      <c r="C1513" s="55">
        <v>5417.07</v>
      </c>
      <c r="D1513" s="31">
        <v>451.78</v>
      </c>
      <c r="E1513" s="56">
        <v>2.8149370969915473</v>
      </c>
      <c r="F1513" s="56">
        <v>11.990504227721457</v>
      </c>
      <c r="G1513" s="55">
        <v>15248711.299999999</v>
      </c>
    </row>
    <row r="1514" spans="1:7" x14ac:dyDescent="0.25">
      <c r="A1514" s="53" t="s">
        <v>630</v>
      </c>
      <c r="B1514" s="54">
        <v>272</v>
      </c>
      <c r="C1514" s="55">
        <v>1782.25</v>
      </c>
      <c r="D1514" s="31">
        <v>397.71</v>
      </c>
      <c r="E1514" s="56">
        <v>17.947740720998738</v>
      </c>
      <c r="F1514" s="56">
        <v>4.4812803298886124</v>
      </c>
      <c r="G1514" s="55">
        <v>31987360.899999999</v>
      </c>
    </row>
    <row r="1515" spans="1:7" x14ac:dyDescent="0.25">
      <c r="A1515" s="53" t="s">
        <v>581</v>
      </c>
      <c r="B1515" s="54">
        <v>450</v>
      </c>
      <c r="C1515" s="55">
        <v>4478.83</v>
      </c>
      <c r="D1515" s="31">
        <v>355.29</v>
      </c>
      <c r="E1515" s="56">
        <v>5.5570411469066707</v>
      </c>
      <c r="F1515" s="56">
        <v>12.606124574291423</v>
      </c>
      <c r="G1515" s="55">
        <v>24889042.600000001</v>
      </c>
    </row>
    <row r="1516" spans="1:7" x14ac:dyDescent="0.25">
      <c r="A1516" s="53" t="s">
        <v>604</v>
      </c>
      <c r="B1516" s="54">
        <v>625</v>
      </c>
      <c r="C1516" s="55">
        <v>10210.050000000001</v>
      </c>
      <c r="D1516" s="31">
        <v>341.01</v>
      </c>
      <c r="E1516" s="56">
        <v>2.9256924207031303</v>
      </c>
      <c r="F1516" s="56">
        <v>29.940617577197152</v>
      </c>
      <c r="G1516" s="55">
        <v>29871465.899999999</v>
      </c>
    </row>
    <row r="1517" spans="1:7" x14ac:dyDescent="0.25">
      <c r="A1517" s="53" t="s">
        <v>643</v>
      </c>
      <c r="B1517" s="54">
        <v>217</v>
      </c>
      <c r="C1517" s="55">
        <v>9469.51</v>
      </c>
      <c r="D1517" s="31">
        <v>312.21000000000004</v>
      </c>
      <c r="E1517" s="56">
        <v>1.1222755242879516</v>
      </c>
      <c r="F1517" s="56">
        <v>30.330578777105149</v>
      </c>
      <c r="G1517" s="55">
        <v>10627399.300000001</v>
      </c>
    </row>
    <row r="1518" spans="1:7" x14ac:dyDescent="0.25">
      <c r="A1518" s="53" t="s">
        <v>620</v>
      </c>
      <c r="B1518" s="54">
        <v>287</v>
      </c>
      <c r="C1518" s="55">
        <v>13649.58</v>
      </c>
      <c r="D1518" s="31">
        <v>300.84000000000003</v>
      </c>
      <c r="E1518" s="56">
        <v>6.3617266831653421</v>
      </c>
      <c r="F1518" s="56">
        <v>45.371559633027516</v>
      </c>
      <c r="G1518" s="55">
        <v>86834897.299999997</v>
      </c>
    </row>
    <row r="1519" spans="1:7" x14ac:dyDescent="0.25">
      <c r="A1519" s="53" t="s">
        <v>652</v>
      </c>
      <c r="B1519" s="54">
        <v>404</v>
      </c>
      <c r="C1519" s="55">
        <v>1303.05</v>
      </c>
      <c r="D1519" s="31">
        <v>264.29999999999995</v>
      </c>
      <c r="E1519" s="56">
        <v>3.3731399409078699</v>
      </c>
      <c r="F1519" s="56">
        <v>4.9301929625425656</v>
      </c>
      <c r="G1519" s="55">
        <v>4395370</v>
      </c>
    </row>
    <row r="1520" spans="1:7" x14ac:dyDescent="0.25">
      <c r="A1520" s="53" t="s">
        <v>609</v>
      </c>
      <c r="B1520" s="54">
        <v>388</v>
      </c>
      <c r="C1520" s="55">
        <v>2293.96</v>
      </c>
      <c r="D1520" s="31">
        <v>257.87</v>
      </c>
      <c r="E1520" s="56">
        <v>8.2189165896528262</v>
      </c>
      <c r="F1520" s="56">
        <v>8.8958002094078417</v>
      </c>
      <c r="G1520" s="55">
        <v>18853865.899999999</v>
      </c>
    </row>
    <row r="1521" spans="1:7" x14ac:dyDescent="0.25">
      <c r="A1521" s="53" t="s">
        <v>591</v>
      </c>
      <c r="B1521" s="53">
        <v>208</v>
      </c>
      <c r="C1521" s="55">
        <v>4821.41</v>
      </c>
      <c r="D1521" s="30">
        <v>241.97</v>
      </c>
      <c r="E1521" s="56">
        <v>2.4347970821813538</v>
      </c>
      <c r="F1521" s="56">
        <v>19.925651940323181</v>
      </c>
      <c r="G1521" s="55">
        <v>11739155</v>
      </c>
    </row>
    <row r="1522" spans="1:7" x14ac:dyDescent="0.25">
      <c r="A1522" s="53" t="s">
        <v>586</v>
      </c>
      <c r="B1522" s="54">
        <v>52</v>
      </c>
      <c r="C1522" s="55">
        <v>551.4</v>
      </c>
      <c r="D1522" s="31">
        <v>223.5</v>
      </c>
      <c r="E1522" s="56">
        <v>2.9288356909684441</v>
      </c>
      <c r="F1522" s="56">
        <v>2.4671140939597316</v>
      </c>
      <c r="G1522" s="55">
        <v>1614960</v>
      </c>
    </row>
    <row r="1523" spans="1:7" x14ac:dyDescent="0.25">
      <c r="A1523" s="53" t="s">
        <v>600</v>
      </c>
      <c r="B1523" s="54">
        <v>260</v>
      </c>
      <c r="C1523" s="55">
        <v>5883.8</v>
      </c>
      <c r="D1523" s="31">
        <v>176.66</v>
      </c>
      <c r="E1523" s="56">
        <v>2.4356266358475813</v>
      </c>
      <c r="F1523" s="56">
        <v>33.305785123966942</v>
      </c>
      <c r="G1523" s="55">
        <v>14330740</v>
      </c>
    </row>
    <row r="1524" spans="1:7" x14ac:dyDescent="0.25">
      <c r="A1524" s="53" t="s">
        <v>626</v>
      </c>
      <c r="B1524" s="54">
        <v>313</v>
      </c>
      <c r="C1524" s="55">
        <v>3812.7</v>
      </c>
      <c r="D1524" s="31">
        <v>162.72</v>
      </c>
      <c r="E1524" s="56">
        <v>2.8817774805256118</v>
      </c>
      <c r="F1524" s="56">
        <v>23.431047197640115</v>
      </c>
      <c r="G1524" s="55">
        <v>10987353</v>
      </c>
    </row>
    <row r="1525" spans="1:7" x14ac:dyDescent="0.25">
      <c r="A1525" s="53" t="s">
        <v>624</v>
      </c>
      <c r="B1525" s="54">
        <v>206</v>
      </c>
      <c r="C1525" s="55">
        <v>2863.33</v>
      </c>
      <c r="D1525" s="31">
        <v>136.11000000000001</v>
      </c>
      <c r="E1525" s="56">
        <v>2.7026575351077247</v>
      </c>
      <c r="F1525" s="56">
        <v>21.036881933730069</v>
      </c>
      <c r="G1525" s="55">
        <v>7738600.4000000004</v>
      </c>
    </row>
    <row r="1526" spans="1:7" x14ac:dyDescent="0.25">
      <c r="A1526" s="53" t="s">
        <v>597</v>
      </c>
      <c r="B1526" s="54">
        <v>295</v>
      </c>
      <c r="C1526" s="55">
        <v>3494.84</v>
      </c>
      <c r="D1526" s="31">
        <v>133.42000000000002</v>
      </c>
      <c r="E1526" s="56">
        <v>2.4162485550125323</v>
      </c>
      <c r="F1526" s="56">
        <v>26.194273722080645</v>
      </c>
      <c r="G1526" s="55">
        <v>8444402.0999999996</v>
      </c>
    </row>
    <row r="1527" spans="1:7" x14ac:dyDescent="0.25">
      <c r="A1527" s="53" t="s">
        <v>613</v>
      </c>
      <c r="B1527" s="54">
        <v>138</v>
      </c>
      <c r="C1527" s="55">
        <v>8322.1200000000008</v>
      </c>
      <c r="D1527" s="31">
        <v>131.44999999999999</v>
      </c>
      <c r="E1527" s="56">
        <v>18.302735120377982</v>
      </c>
      <c r="F1527" s="56">
        <v>63.310155952833789</v>
      </c>
      <c r="G1527" s="55">
        <v>152317558</v>
      </c>
    </row>
    <row r="1528" spans="1:7" x14ac:dyDescent="0.25">
      <c r="A1528" s="53" t="s">
        <v>611</v>
      </c>
      <c r="B1528" s="54">
        <v>396</v>
      </c>
      <c r="C1528" s="55">
        <v>1175.04</v>
      </c>
      <c r="D1528" s="31">
        <v>130.47</v>
      </c>
      <c r="E1528" s="56">
        <v>2.6057386982570812</v>
      </c>
      <c r="F1528" s="56">
        <v>9.0062083237525865</v>
      </c>
      <c r="G1528" s="55">
        <v>3061847.2</v>
      </c>
    </row>
    <row r="1529" spans="1:7" x14ac:dyDescent="0.25">
      <c r="A1529" s="53" t="s">
        <v>635</v>
      </c>
      <c r="B1529" s="54">
        <v>203</v>
      </c>
      <c r="C1529" s="55">
        <v>2993</v>
      </c>
      <c r="D1529" s="31">
        <v>117.5</v>
      </c>
      <c r="E1529" s="56">
        <v>3.9753532910123623</v>
      </c>
      <c r="F1529" s="56">
        <v>25.472340425531915</v>
      </c>
      <c r="G1529" s="55">
        <v>11898232.4</v>
      </c>
    </row>
    <row r="1530" spans="1:7" x14ac:dyDescent="0.25">
      <c r="A1530" s="53" t="s">
        <v>580</v>
      </c>
      <c r="B1530" s="54">
        <v>138</v>
      </c>
      <c r="C1530" s="55">
        <v>1731.65</v>
      </c>
      <c r="D1530" s="31">
        <v>109.43</v>
      </c>
      <c r="E1530" s="56">
        <v>2.0569552161233506</v>
      </c>
      <c r="F1530" s="56">
        <v>15.824271223613268</v>
      </c>
      <c r="G1530" s="55">
        <v>3561926.5</v>
      </c>
    </row>
    <row r="1531" spans="1:7" x14ac:dyDescent="0.25">
      <c r="A1531" s="53" t="s">
        <v>615</v>
      </c>
      <c r="B1531" s="54">
        <v>64</v>
      </c>
      <c r="C1531" s="55">
        <v>293.17</v>
      </c>
      <c r="D1531" s="31">
        <v>88.3</v>
      </c>
      <c r="E1531" s="56">
        <v>9.7661578606269401</v>
      </c>
      <c r="F1531" s="56">
        <v>3.3201585503963762</v>
      </c>
      <c r="G1531" s="55">
        <v>2863144.5</v>
      </c>
    </row>
    <row r="1532" spans="1:7" x14ac:dyDescent="0.25">
      <c r="A1532" s="53" t="s">
        <v>642</v>
      </c>
      <c r="B1532" s="54">
        <v>19</v>
      </c>
      <c r="C1532" s="55">
        <v>3059</v>
      </c>
      <c r="D1532" s="31">
        <v>69.5</v>
      </c>
      <c r="E1532" s="56">
        <v>0.3972605426610003</v>
      </c>
      <c r="F1532" s="56">
        <v>44.014388489208635</v>
      </c>
      <c r="G1532" s="55">
        <v>1215220</v>
      </c>
    </row>
    <row r="1533" spans="1:7" x14ac:dyDescent="0.25">
      <c r="A1533" s="53" t="s">
        <v>641</v>
      </c>
      <c r="B1533" s="54">
        <v>41</v>
      </c>
      <c r="C1533" s="55">
        <v>158.22</v>
      </c>
      <c r="D1533" s="31">
        <v>69.3</v>
      </c>
      <c r="E1533" s="56">
        <v>18.423865503728987</v>
      </c>
      <c r="F1533" s="56">
        <v>2.2831168831168833</v>
      </c>
      <c r="G1533" s="55">
        <v>2915024</v>
      </c>
    </row>
    <row r="1534" spans="1:7" x14ac:dyDescent="0.25">
      <c r="A1534" s="53" t="s">
        <v>602</v>
      </c>
      <c r="B1534" s="54">
        <v>118</v>
      </c>
      <c r="C1534" s="55">
        <v>666.59</v>
      </c>
      <c r="D1534" s="31">
        <v>58.239999999999995</v>
      </c>
      <c r="E1534" s="56">
        <v>3.4103646919395727</v>
      </c>
      <c r="F1534" s="56">
        <v>11.445570054945057</v>
      </c>
      <c r="G1534" s="55">
        <v>2273315</v>
      </c>
    </row>
    <row r="1535" spans="1:7" x14ac:dyDescent="0.25">
      <c r="A1535" s="53" t="s">
        <v>584</v>
      </c>
      <c r="B1535" s="54">
        <v>22</v>
      </c>
      <c r="C1535" s="55">
        <v>849.1</v>
      </c>
      <c r="D1535" s="31">
        <v>58</v>
      </c>
      <c r="E1535" s="56">
        <v>3.4038864680249676</v>
      </c>
      <c r="F1535" s="56">
        <v>14.639655172413793</v>
      </c>
      <c r="G1535" s="55">
        <v>2890240</v>
      </c>
    </row>
    <row r="1536" spans="1:7" x14ac:dyDescent="0.25">
      <c r="A1536" s="53" t="s">
        <v>593</v>
      </c>
      <c r="B1536" s="54">
        <v>141</v>
      </c>
      <c r="C1536" s="55">
        <v>2958.5</v>
      </c>
      <c r="D1536" s="31">
        <v>55.25</v>
      </c>
      <c r="E1536" s="56">
        <v>3.1097711678215312</v>
      </c>
      <c r="F1536" s="56">
        <v>53.547511312217196</v>
      </c>
      <c r="G1536" s="55">
        <v>9200258</v>
      </c>
    </row>
    <row r="1537" spans="1:7" x14ac:dyDescent="0.25">
      <c r="A1537" s="53" t="s">
        <v>603</v>
      </c>
      <c r="B1537" s="54">
        <v>68</v>
      </c>
      <c r="C1537" s="55">
        <v>2071.3000000000002</v>
      </c>
      <c r="D1537" s="31">
        <v>51.3</v>
      </c>
      <c r="E1537" s="56">
        <v>3.4211195867329693</v>
      </c>
      <c r="F1537" s="56">
        <v>40.376218323586748</v>
      </c>
      <c r="G1537" s="55">
        <v>7086165</v>
      </c>
    </row>
    <row r="1538" spans="1:7" x14ac:dyDescent="0.25">
      <c r="A1538" s="53" t="s">
        <v>612</v>
      </c>
      <c r="B1538" s="54">
        <v>26</v>
      </c>
      <c r="C1538" s="55">
        <v>842.1</v>
      </c>
      <c r="D1538" s="31">
        <v>49.8</v>
      </c>
      <c r="E1538" s="56">
        <v>1.0270157938487117</v>
      </c>
      <c r="F1538" s="56">
        <v>16.909638554216869</v>
      </c>
      <c r="G1538" s="55">
        <v>864850</v>
      </c>
    </row>
    <row r="1539" spans="1:7" x14ac:dyDescent="0.25">
      <c r="A1539" s="53" t="s">
        <v>585</v>
      </c>
      <c r="B1539" s="54">
        <v>23</v>
      </c>
      <c r="C1539" s="55">
        <v>141.07999999999998</v>
      </c>
      <c r="D1539" s="31">
        <v>38.199999999999996</v>
      </c>
      <c r="E1539" s="56">
        <v>9.8070598242132121</v>
      </c>
      <c r="F1539" s="56">
        <v>3.6931937172774867</v>
      </c>
      <c r="G1539" s="55">
        <v>1383580</v>
      </c>
    </row>
    <row r="1540" spans="1:7" x14ac:dyDescent="0.25">
      <c r="A1540" s="53" t="s">
        <v>568</v>
      </c>
      <c r="B1540" s="54">
        <v>78</v>
      </c>
      <c r="C1540" s="55">
        <v>337.9</v>
      </c>
      <c r="D1540" s="31">
        <v>36.75</v>
      </c>
      <c r="E1540" s="56">
        <v>2.6674163953832495</v>
      </c>
      <c r="F1540" s="56">
        <v>9.1945578231292515</v>
      </c>
      <c r="G1540" s="55">
        <v>901320</v>
      </c>
    </row>
    <row r="1541" spans="1:7" x14ac:dyDescent="0.25">
      <c r="A1541" s="53" t="s">
        <v>617</v>
      </c>
      <c r="B1541" s="54">
        <v>101</v>
      </c>
      <c r="C1541" s="55">
        <v>3273.85</v>
      </c>
      <c r="D1541" s="31">
        <v>34.120000000000005</v>
      </c>
      <c r="E1541" s="56">
        <v>20.02912974021412</v>
      </c>
      <c r="F1541" s="56">
        <v>95.951055099648286</v>
      </c>
      <c r="G1541" s="55">
        <v>65572366.399999999</v>
      </c>
    </row>
    <row r="1542" spans="1:7" x14ac:dyDescent="0.25">
      <c r="A1542" s="53" t="s">
        <v>636</v>
      </c>
      <c r="B1542" s="54">
        <v>32</v>
      </c>
      <c r="C1542" s="55">
        <v>125.5</v>
      </c>
      <c r="D1542" s="31">
        <v>31</v>
      </c>
      <c r="E1542" s="56">
        <v>3.641434262948207</v>
      </c>
      <c r="F1542" s="56">
        <v>4.0483870967741939</v>
      </c>
      <c r="G1542" s="55">
        <v>457000</v>
      </c>
    </row>
    <row r="1543" spans="1:7" x14ac:dyDescent="0.25">
      <c r="A1543" s="53" t="s">
        <v>594</v>
      </c>
      <c r="B1543" s="54">
        <v>44</v>
      </c>
      <c r="C1543" s="55">
        <v>726</v>
      </c>
      <c r="D1543" s="31">
        <v>27</v>
      </c>
      <c r="E1543" s="56">
        <v>2.6946280991735541</v>
      </c>
      <c r="F1543" s="56">
        <v>26.888888888888889</v>
      </c>
      <c r="G1543" s="55">
        <v>1956300</v>
      </c>
    </row>
    <row r="1544" spans="1:7" x14ac:dyDescent="0.25">
      <c r="A1544" s="53" t="s">
        <v>623</v>
      </c>
      <c r="B1544" s="54">
        <v>28</v>
      </c>
      <c r="C1544" s="55">
        <v>361</v>
      </c>
      <c r="D1544" s="31">
        <v>24.7</v>
      </c>
      <c r="E1544" s="56">
        <v>2.2941274238227147</v>
      </c>
      <c r="F1544" s="56">
        <v>14.615384615384615</v>
      </c>
      <c r="G1544" s="55">
        <v>828180</v>
      </c>
    </row>
    <row r="1545" spans="1:7" x14ac:dyDescent="0.25">
      <c r="A1545" s="53" t="s">
        <v>651</v>
      </c>
      <c r="B1545" s="54">
        <v>25</v>
      </c>
      <c r="C1545" s="55">
        <v>27.5</v>
      </c>
      <c r="D1545" s="31">
        <v>18.5</v>
      </c>
      <c r="E1545" s="56">
        <v>15.654545454545454</v>
      </c>
      <c r="F1545" s="56">
        <v>1.4864864864864864</v>
      </c>
      <c r="G1545" s="55">
        <v>430500</v>
      </c>
    </row>
    <row r="1546" spans="1:7" x14ac:dyDescent="0.25">
      <c r="A1546" s="53" t="s">
        <v>628</v>
      </c>
      <c r="B1546" s="54">
        <v>28</v>
      </c>
      <c r="C1546" s="55">
        <v>63.43</v>
      </c>
      <c r="D1546" s="31">
        <v>15.68</v>
      </c>
      <c r="E1546" s="56">
        <v>2.9862367964685483</v>
      </c>
      <c r="F1546" s="56">
        <v>4.0452806122448983</v>
      </c>
      <c r="G1546" s="55">
        <v>189417</v>
      </c>
    </row>
    <row r="1547" spans="1:7" x14ac:dyDescent="0.25">
      <c r="A1547" s="53" t="s">
        <v>583</v>
      </c>
      <c r="B1547" s="54">
        <v>33</v>
      </c>
      <c r="C1547" s="55">
        <v>135.6</v>
      </c>
      <c r="D1547" s="31">
        <v>15.45</v>
      </c>
      <c r="E1547" s="56">
        <v>11.485877581120945</v>
      </c>
      <c r="F1547" s="56">
        <v>8.7766990291262132</v>
      </c>
      <c r="G1547" s="55">
        <v>1557485</v>
      </c>
    </row>
    <row r="1548" spans="1:7" x14ac:dyDescent="0.25">
      <c r="A1548" s="53" t="s">
        <v>650</v>
      </c>
      <c r="B1548" s="54">
        <v>16</v>
      </c>
      <c r="C1548" s="55">
        <v>69.25</v>
      </c>
      <c r="D1548" s="31">
        <v>13.17</v>
      </c>
      <c r="E1548" s="56">
        <v>7.4537906137184118</v>
      </c>
      <c r="F1548" s="56">
        <v>5.2581624905087319</v>
      </c>
      <c r="G1548" s="55">
        <v>516175</v>
      </c>
    </row>
    <row r="1549" spans="1:7" x14ac:dyDescent="0.25">
      <c r="A1549" s="53" t="s">
        <v>647</v>
      </c>
      <c r="B1549" s="54">
        <v>57</v>
      </c>
      <c r="C1549" s="55">
        <v>326.22000000000003</v>
      </c>
      <c r="D1549" s="31">
        <v>12.52</v>
      </c>
      <c r="E1549" s="56">
        <v>8.3120041689657285</v>
      </c>
      <c r="F1549" s="56">
        <v>26.055910543130995</v>
      </c>
      <c r="G1549" s="55">
        <v>2711542</v>
      </c>
    </row>
    <row r="1550" spans="1:7" x14ac:dyDescent="0.25">
      <c r="A1550" s="53" t="s">
        <v>578</v>
      </c>
      <c r="B1550" s="54">
        <v>4</v>
      </c>
      <c r="C1550" s="55">
        <v>58.6</v>
      </c>
      <c r="D1550" s="31">
        <v>12.379999999999999</v>
      </c>
      <c r="E1550" s="56">
        <v>11.951365187713311</v>
      </c>
      <c r="F1550" s="56">
        <v>4.7334410339256872</v>
      </c>
      <c r="G1550" s="55">
        <v>700350</v>
      </c>
    </row>
    <row r="1551" spans="1:7" x14ac:dyDescent="0.25">
      <c r="A1551" s="53" t="s">
        <v>625</v>
      </c>
      <c r="B1551" s="54">
        <v>12</v>
      </c>
      <c r="C1551" s="55">
        <v>152</v>
      </c>
      <c r="D1551" s="31">
        <v>9.5</v>
      </c>
      <c r="E1551" s="56">
        <v>5.3947368421052637</v>
      </c>
      <c r="F1551" s="56">
        <v>16</v>
      </c>
      <c r="G1551" s="55">
        <v>820000</v>
      </c>
    </row>
    <row r="1552" spans="1:7" x14ac:dyDescent="0.25">
      <c r="A1552" s="53" t="s">
        <v>631</v>
      </c>
      <c r="B1552" s="54">
        <v>6</v>
      </c>
      <c r="C1552" s="55">
        <v>10</v>
      </c>
      <c r="D1552" s="31">
        <v>9</v>
      </c>
      <c r="E1552" s="56">
        <v>19.399999999999999</v>
      </c>
      <c r="F1552" s="56">
        <v>1.1111111111111112</v>
      </c>
      <c r="G1552" s="55">
        <v>194000</v>
      </c>
    </row>
    <row r="1553" spans="1:7" x14ac:dyDescent="0.25">
      <c r="A1553" s="53" t="s">
        <v>655</v>
      </c>
      <c r="B1553" s="54">
        <v>2</v>
      </c>
      <c r="C1553" s="55">
        <v>8</v>
      </c>
      <c r="D1553" s="31">
        <v>9</v>
      </c>
      <c r="E1553" s="56">
        <v>27.25</v>
      </c>
      <c r="F1553" s="56">
        <v>0.88888888888888884</v>
      </c>
      <c r="G1553" s="55">
        <v>218000</v>
      </c>
    </row>
    <row r="1554" spans="1:7" x14ac:dyDescent="0.25">
      <c r="A1554" s="53" t="s">
        <v>575</v>
      </c>
      <c r="B1554" s="54">
        <v>8</v>
      </c>
      <c r="C1554" s="55">
        <v>67.11</v>
      </c>
      <c r="D1554" s="31">
        <v>7.5</v>
      </c>
      <c r="E1554" s="56">
        <v>7.9095887349128295</v>
      </c>
      <c r="F1554" s="56">
        <v>8.9480000000000004</v>
      </c>
      <c r="G1554" s="55">
        <v>530812.5</v>
      </c>
    </row>
    <row r="1555" spans="1:7" x14ac:dyDescent="0.25">
      <c r="A1555" s="53" t="s">
        <v>570</v>
      </c>
      <c r="B1555" s="54">
        <v>6</v>
      </c>
      <c r="C1555" s="55">
        <v>14.35</v>
      </c>
      <c r="D1555" s="31">
        <v>3.7</v>
      </c>
      <c r="E1555" s="56">
        <v>3.2466898954703836</v>
      </c>
      <c r="F1555" s="56">
        <v>3.8783783783783781</v>
      </c>
      <c r="G1555" s="55">
        <v>46590</v>
      </c>
    </row>
    <row r="1556" spans="1:7" x14ac:dyDescent="0.25">
      <c r="A1556" s="53" t="s">
        <v>646</v>
      </c>
      <c r="B1556" s="54">
        <v>14</v>
      </c>
      <c r="C1556" s="55">
        <v>105.12</v>
      </c>
      <c r="D1556" s="31">
        <v>3.24</v>
      </c>
      <c r="E1556" s="56">
        <v>7.1009541476407909</v>
      </c>
      <c r="F1556" s="56">
        <v>32.444444444444443</v>
      </c>
      <c r="G1556" s="55">
        <v>746452.3</v>
      </c>
    </row>
    <row r="1557" spans="1:7" x14ac:dyDescent="0.25">
      <c r="A1557" s="53" t="s">
        <v>579</v>
      </c>
      <c r="B1557" s="54">
        <v>6</v>
      </c>
      <c r="C1557" s="55">
        <v>55.6</v>
      </c>
      <c r="D1557" s="31">
        <v>2.2999999999999998</v>
      </c>
      <c r="E1557" s="56">
        <v>3.4314388489208634</v>
      </c>
      <c r="F1557" s="56">
        <v>24.173913043478262</v>
      </c>
      <c r="G1557" s="55">
        <v>190788</v>
      </c>
    </row>
    <row r="1558" spans="1:7" x14ac:dyDescent="0.25">
      <c r="A1558" s="53" t="s">
        <v>582</v>
      </c>
      <c r="B1558" s="54">
        <v>2</v>
      </c>
      <c r="C1558" s="55">
        <v>1.8</v>
      </c>
      <c r="D1558" s="31">
        <v>0.2</v>
      </c>
      <c r="E1558" s="56">
        <v>5.7416666666666671</v>
      </c>
      <c r="F1558" s="56">
        <v>9</v>
      </c>
      <c r="G1558" s="55">
        <v>10335</v>
      </c>
    </row>
    <row r="1559" spans="1:7" x14ac:dyDescent="0.25">
      <c r="A1559" s="53" t="s">
        <v>573</v>
      </c>
      <c r="B1559" s="54">
        <v>2</v>
      </c>
      <c r="C1559" s="55">
        <v>1.63</v>
      </c>
      <c r="D1559" s="31">
        <v>0.15</v>
      </c>
      <c r="E1559" s="56">
        <v>11.402453987730061</v>
      </c>
      <c r="F1559" s="56">
        <v>10.866666666666667</v>
      </c>
      <c r="G1559" s="55">
        <v>18586</v>
      </c>
    </row>
    <row r="1560" spans="1:7" x14ac:dyDescent="0.25">
      <c r="A1560" s="45" t="s">
        <v>553</v>
      </c>
      <c r="B1560" s="22">
        <f>SUM(B1474:B1559)</f>
        <v>55296</v>
      </c>
      <c r="C1560" s="7">
        <f>SUM(C1474:C1559)</f>
        <v>4667540.6700000009</v>
      </c>
      <c r="D1560" s="7">
        <f>SUM(D1474:D1559)</f>
        <v>145405.73999999993</v>
      </c>
      <c r="E1560" s="46">
        <f>(G1560/C1560)/1000</f>
        <v>0.93540318539956091</v>
      </c>
      <c r="F1560" s="18">
        <f>C1560/D1560</f>
        <v>32.100112897881495</v>
      </c>
      <c r="G1560" s="7">
        <f>SUM(G1474:G1559)</f>
        <v>4366032410.7000017</v>
      </c>
    </row>
    <row r="1561" spans="1:7" x14ac:dyDescent="0.25">
      <c r="A1561" s="27" t="s">
        <v>543</v>
      </c>
      <c r="B1561" s="32"/>
      <c r="C1561" s="32"/>
      <c r="D1561" s="32"/>
      <c r="E1561" s="35"/>
      <c r="F1561" s="32"/>
      <c r="G1561" s="32"/>
    </row>
    <row r="1562" spans="1:7" x14ac:dyDescent="0.25">
      <c r="A1562" s="27" t="s">
        <v>544</v>
      </c>
      <c r="B1562" s="32"/>
      <c r="C1562" s="32"/>
      <c r="D1562" s="32"/>
      <c r="E1562" s="35"/>
      <c r="F1562" s="32"/>
      <c r="G1562" s="32"/>
    </row>
    <row r="1564" spans="1:7" x14ac:dyDescent="0.25">
      <c r="A1564" s="49"/>
      <c r="B1564" s="32"/>
      <c r="C1564" s="32"/>
      <c r="D1564" s="32"/>
      <c r="E1564" s="35"/>
      <c r="F1564" s="32"/>
      <c r="G1564" s="32"/>
    </row>
    <row r="1565" spans="1:7" ht="15.75" x14ac:dyDescent="0.25">
      <c r="A1565" s="37" t="s">
        <v>556</v>
      </c>
      <c r="B1565" s="32"/>
      <c r="C1565" s="32"/>
      <c r="D1565" s="32"/>
      <c r="E1565" s="35"/>
      <c r="F1565" s="32"/>
      <c r="G1565" s="32"/>
    </row>
    <row r="1566" spans="1:7" ht="30" x14ac:dyDescent="0.25">
      <c r="A1566" s="47" t="s">
        <v>546</v>
      </c>
      <c r="B1566" s="39" t="s">
        <v>666</v>
      </c>
      <c r="C1566" s="40" t="s">
        <v>657</v>
      </c>
      <c r="D1566" s="40" t="s">
        <v>634</v>
      </c>
      <c r="E1566" s="41" t="s">
        <v>658</v>
      </c>
      <c r="F1566" s="42" t="s">
        <v>567</v>
      </c>
      <c r="G1566" s="50" t="s">
        <v>552</v>
      </c>
    </row>
    <row r="1567" spans="1:7" x14ac:dyDescent="0.25">
      <c r="A1567" s="53" t="s">
        <v>640</v>
      </c>
      <c r="B1567" s="54">
        <v>2669</v>
      </c>
      <c r="C1567" s="55">
        <v>19736.170000000002</v>
      </c>
      <c r="D1567" s="55">
        <v>10925.939999999999</v>
      </c>
      <c r="E1567" s="56">
        <v>20.663406071188074</v>
      </c>
      <c r="F1567" s="56">
        <v>1.8063589951985828</v>
      </c>
      <c r="G1567" s="31">
        <v>407816495</v>
      </c>
    </row>
    <row r="1568" spans="1:7" x14ac:dyDescent="0.25">
      <c r="A1568" s="53" t="s">
        <v>569</v>
      </c>
      <c r="B1568" s="54">
        <v>1173</v>
      </c>
      <c r="C1568" s="55">
        <v>165277.5</v>
      </c>
      <c r="D1568" s="55">
        <v>6400.9</v>
      </c>
      <c r="E1568" s="56">
        <v>2.3928623073316091</v>
      </c>
      <c r="F1568" s="56">
        <v>25.820978299926573</v>
      </c>
      <c r="G1568" s="31">
        <v>395486300</v>
      </c>
    </row>
    <row r="1569" spans="1:7" x14ac:dyDescent="0.25">
      <c r="A1569" s="53" t="s">
        <v>644</v>
      </c>
      <c r="B1569" s="54">
        <v>2397</v>
      </c>
      <c r="C1569" s="55">
        <v>3200785.23</v>
      </c>
      <c r="D1569" s="55">
        <v>59831.34</v>
      </c>
      <c r="E1569" s="56">
        <v>0.12102435007799633</v>
      </c>
      <c r="F1569" s="56">
        <v>53.496800004813537</v>
      </c>
      <c r="G1569" s="31">
        <v>387372952.19999999</v>
      </c>
    </row>
    <row r="1570" spans="1:7" x14ac:dyDescent="0.25">
      <c r="A1570" s="53" t="s">
        <v>619</v>
      </c>
      <c r="B1570" s="54">
        <v>2565</v>
      </c>
      <c r="C1570" s="55">
        <v>100311.49</v>
      </c>
      <c r="D1570" s="55">
        <v>1594.1400000000003</v>
      </c>
      <c r="E1570" s="56">
        <v>3.537100382020046</v>
      </c>
      <c r="F1570" s="56">
        <v>62.925144592068442</v>
      </c>
      <c r="G1570" s="31">
        <v>354811809.60000002</v>
      </c>
    </row>
    <row r="1571" spans="1:7" x14ac:dyDescent="0.25">
      <c r="A1571" s="53" t="s">
        <v>592</v>
      </c>
      <c r="B1571" s="54">
        <v>2842</v>
      </c>
      <c r="C1571" s="55">
        <v>109175.33</v>
      </c>
      <c r="D1571" s="55">
        <v>4999.8199999999988</v>
      </c>
      <c r="E1571" s="56">
        <v>2.5951778391693434</v>
      </c>
      <c r="F1571" s="56">
        <v>21.835852090675271</v>
      </c>
      <c r="G1571" s="31">
        <v>283329397</v>
      </c>
    </row>
    <row r="1572" spans="1:7" x14ac:dyDescent="0.25">
      <c r="A1572" s="53" t="s">
        <v>576</v>
      </c>
      <c r="B1572" s="54">
        <v>859</v>
      </c>
      <c r="C1572" s="55">
        <v>72550.53</v>
      </c>
      <c r="D1572" s="55">
        <v>4584.8999999999996</v>
      </c>
      <c r="E1572" s="56">
        <v>3.6343774056509304</v>
      </c>
      <c r="F1572" s="56">
        <v>15.823797683700844</v>
      </c>
      <c r="G1572" s="31">
        <v>263676007</v>
      </c>
    </row>
    <row r="1573" spans="1:7" x14ac:dyDescent="0.25">
      <c r="A1573" s="53" t="s">
        <v>622</v>
      </c>
      <c r="B1573" s="54">
        <v>4931</v>
      </c>
      <c r="C1573" s="55">
        <v>133065.95000000001</v>
      </c>
      <c r="D1573" s="55">
        <v>10223.26</v>
      </c>
      <c r="E1573" s="56">
        <v>1.3950891606755895</v>
      </c>
      <c r="F1573" s="56">
        <v>13.015999788717103</v>
      </c>
      <c r="G1573" s="31">
        <v>185638864.49999997</v>
      </c>
    </row>
    <row r="1574" spans="1:7" x14ac:dyDescent="0.25">
      <c r="A1574" s="53" t="s">
        <v>613</v>
      </c>
      <c r="B1574" s="54">
        <v>138</v>
      </c>
      <c r="C1574" s="55">
        <v>8322.1200000000008</v>
      </c>
      <c r="D1574" s="55">
        <v>131.44999999999999</v>
      </c>
      <c r="E1574" s="56">
        <v>18.302735120377982</v>
      </c>
      <c r="F1574" s="56">
        <v>63.310155952833789</v>
      </c>
      <c r="G1574" s="31">
        <v>152317558</v>
      </c>
    </row>
    <row r="1575" spans="1:7" x14ac:dyDescent="0.25">
      <c r="A1575" s="53" t="s">
        <v>599</v>
      </c>
      <c r="B1575" s="54">
        <v>1148</v>
      </c>
      <c r="C1575" s="55">
        <v>33223.620000000003</v>
      </c>
      <c r="D1575" s="55">
        <v>699.61</v>
      </c>
      <c r="E1575" s="56">
        <v>4.3046905003127298</v>
      </c>
      <c r="F1575" s="56">
        <v>47.488772316004635</v>
      </c>
      <c r="G1575" s="31">
        <v>143017401.40000001</v>
      </c>
    </row>
    <row r="1576" spans="1:7" x14ac:dyDescent="0.25">
      <c r="A1576" s="53" t="s">
        <v>620</v>
      </c>
      <c r="B1576" s="54">
        <v>287</v>
      </c>
      <c r="C1576" s="55">
        <v>13649.58</v>
      </c>
      <c r="D1576" s="55">
        <v>300.84000000000003</v>
      </c>
      <c r="E1576" s="56">
        <v>6.3617266831653421</v>
      </c>
      <c r="F1576" s="56">
        <v>45.371559633027516</v>
      </c>
      <c r="G1576" s="31">
        <v>86834897.299999997</v>
      </c>
    </row>
    <row r="1577" spans="1:7" x14ac:dyDescent="0.25">
      <c r="A1577" s="53" t="s">
        <v>656</v>
      </c>
      <c r="B1577" s="54">
        <v>706</v>
      </c>
      <c r="C1577" s="55">
        <v>34394.06</v>
      </c>
      <c r="D1577" s="55">
        <v>1539.8999999999999</v>
      </c>
      <c r="E1577" s="56">
        <v>2.4094327189055322</v>
      </c>
      <c r="F1577" s="56">
        <v>22.33525553607377</v>
      </c>
      <c r="G1577" s="31">
        <v>82870173.5</v>
      </c>
    </row>
    <row r="1578" spans="1:7" x14ac:dyDescent="0.25">
      <c r="A1578" s="53" t="s">
        <v>638</v>
      </c>
      <c r="B1578" s="54">
        <v>1383</v>
      </c>
      <c r="C1578" s="55">
        <v>33208.76</v>
      </c>
      <c r="D1578" s="55">
        <v>4300.9400000000005</v>
      </c>
      <c r="E1578" s="56">
        <v>2.475810518068124</v>
      </c>
      <c r="F1578" s="56">
        <v>7.7212795342413516</v>
      </c>
      <c r="G1578" s="31">
        <v>82218597.299999997</v>
      </c>
    </row>
    <row r="1579" spans="1:7" x14ac:dyDescent="0.25">
      <c r="A1579" s="53" t="s">
        <v>616</v>
      </c>
      <c r="B1579" s="54">
        <v>1551</v>
      </c>
      <c r="C1579" s="55">
        <v>22904.149999999998</v>
      </c>
      <c r="D1579" s="55">
        <v>936.82</v>
      </c>
      <c r="E1579" s="56">
        <v>3.5002330800313484</v>
      </c>
      <c r="F1579" s="56">
        <v>24.448826882432055</v>
      </c>
      <c r="G1579" s="31">
        <v>80169863.5</v>
      </c>
    </row>
    <row r="1580" spans="1:7" x14ac:dyDescent="0.25">
      <c r="A1580" s="53" t="s">
        <v>637</v>
      </c>
      <c r="B1580" s="54">
        <v>916</v>
      </c>
      <c r="C1580" s="55">
        <v>30680.560000000001</v>
      </c>
      <c r="D1580" s="55">
        <v>2646.32</v>
      </c>
      <c r="E1580" s="56">
        <v>2.5932124576604862</v>
      </c>
      <c r="F1580" s="56">
        <v>11.593669699809547</v>
      </c>
      <c r="G1580" s="31">
        <v>79561210.400000006</v>
      </c>
    </row>
    <row r="1581" spans="1:7" x14ac:dyDescent="0.25">
      <c r="A1581" s="53" t="s">
        <v>608</v>
      </c>
      <c r="B1581" s="54">
        <v>1329</v>
      </c>
      <c r="C1581" s="55">
        <v>87562.28</v>
      </c>
      <c r="D1581" s="55">
        <v>1226.3400000000001</v>
      </c>
      <c r="E1581" s="56">
        <v>0.85321161691997971</v>
      </c>
      <c r="F1581" s="56">
        <v>71.401307957010275</v>
      </c>
      <c r="G1581" s="31">
        <v>74709154.5</v>
      </c>
    </row>
    <row r="1582" spans="1:7" x14ac:dyDescent="0.25">
      <c r="A1582" s="53" t="s">
        <v>601</v>
      </c>
      <c r="B1582" s="54">
        <v>1670</v>
      </c>
      <c r="C1582" s="55">
        <v>55285.93</v>
      </c>
      <c r="D1582" s="55">
        <v>1316.09</v>
      </c>
      <c r="E1582" s="56">
        <v>1.2787516606847349</v>
      </c>
      <c r="F1582" s="56">
        <v>42.007712238524725</v>
      </c>
      <c r="G1582" s="31">
        <v>70696974.799999997</v>
      </c>
    </row>
    <row r="1583" spans="1:7" x14ac:dyDescent="0.25">
      <c r="A1583" s="53" t="s">
        <v>649</v>
      </c>
      <c r="B1583" s="54">
        <v>1551</v>
      </c>
      <c r="C1583" s="55">
        <v>27922.23</v>
      </c>
      <c r="D1583" s="55">
        <v>1047.48</v>
      </c>
      <c r="E1583" s="56">
        <v>2.4680850562437167</v>
      </c>
      <c r="F1583" s="56">
        <v>26.656575781876501</v>
      </c>
      <c r="G1583" s="31">
        <v>68914438.599999994</v>
      </c>
    </row>
    <row r="1584" spans="1:7" x14ac:dyDescent="0.25">
      <c r="A1584" s="53" t="s">
        <v>617</v>
      </c>
      <c r="B1584" s="54">
        <v>101</v>
      </c>
      <c r="C1584" s="55">
        <v>3273.85</v>
      </c>
      <c r="D1584" s="55">
        <v>34.120000000000005</v>
      </c>
      <c r="E1584" s="56">
        <v>20.02912974021412</v>
      </c>
      <c r="F1584" s="56">
        <v>95.951055099648286</v>
      </c>
      <c r="G1584" s="31">
        <v>65572366.399999999</v>
      </c>
    </row>
    <row r="1585" spans="1:7" x14ac:dyDescent="0.25">
      <c r="A1585" s="53" t="s">
        <v>571</v>
      </c>
      <c r="B1585" s="54">
        <v>960</v>
      </c>
      <c r="C1585" s="55">
        <v>16838.859999999997</v>
      </c>
      <c r="D1585" s="55">
        <v>2180.75</v>
      </c>
      <c r="E1585" s="56">
        <v>3.6665295453492699</v>
      </c>
      <c r="F1585" s="56">
        <v>7.7215911956895553</v>
      </c>
      <c r="G1585" s="31">
        <v>61740177.699999996</v>
      </c>
    </row>
    <row r="1586" spans="1:7" x14ac:dyDescent="0.25">
      <c r="A1586" s="53" t="s">
        <v>610</v>
      </c>
      <c r="B1586" s="54">
        <v>1890</v>
      </c>
      <c r="C1586" s="55">
        <v>19784.240000000002</v>
      </c>
      <c r="D1586" s="55">
        <v>1157.28</v>
      </c>
      <c r="E1586" s="56">
        <v>3.1174074313696152</v>
      </c>
      <c r="F1586" s="56">
        <v>17.09546522881239</v>
      </c>
      <c r="G1586" s="31">
        <v>61675536.799999997</v>
      </c>
    </row>
    <row r="1587" spans="1:7" x14ac:dyDescent="0.25">
      <c r="A1587" s="53" t="s">
        <v>574</v>
      </c>
      <c r="B1587" s="54">
        <v>414</v>
      </c>
      <c r="C1587" s="55">
        <v>19642.700000000004</v>
      </c>
      <c r="D1587" s="55">
        <v>1033.02</v>
      </c>
      <c r="E1587" s="56">
        <v>2.9423535461010957</v>
      </c>
      <c r="F1587" s="56">
        <v>19.014830303382322</v>
      </c>
      <c r="G1587" s="31">
        <v>57795768</v>
      </c>
    </row>
    <row r="1588" spans="1:7" x14ac:dyDescent="0.25">
      <c r="A1588" s="53" t="s">
        <v>627</v>
      </c>
      <c r="B1588" s="54">
        <v>1106</v>
      </c>
      <c r="C1588" s="55">
        <v>14662.15</v>
      </c>
      <c r="D1588" s="55">
        <v>895.96</v>
      </c>
      <c r="E1588" s="56">
        <v>3.8276960404851947</v>
      </c>
      <c r="F1588" s="56">
        <v>16.364737265056476</v>
      </c>
      <c r="G1588" s="31">
        <v>56122253.5</v>
      </c>
    </row>
    <row r="1589" spans="1:7" x14ac:dyDescent="0.25">
      <c r="A1589" s="53" t="s">
        <v>595</v>
      </c>
      <c r="B1589" s="54">
        <v>1131</v>
      </c>
      <c r="C1589" s="55">
        <v>17777.95</v>
      </c>
      <c r="D1589" s="55">
        <v>784.17000000000007</v>
      </c>
      <c r="E1589" s="56">
        <v>3.0786082647324351</v>
      </c>
      <c r="F1589" s="56">
        <v>22.671040718211611</v>
      </c>
      <c r="G1589" s="31">
        <v>54731343.799999997</v>
      </c>
    </row>
    <row r="1590" spans="1:7" x14ac:dyDescent="0.25">
      <c r="A1590" s="53" t="s">
        <v>618</v>
      </c>
      <c r="B1590" s="54">
        <v>2353</v>
      </c>
      <c r="C1590" s="55">
        <v>15237.189999999999</v>
      </c>
      <c r="D1590" s="55">
        <v>1633.4799999999998</v>
      </c>
      <c r="E1590" s="56">
        <v>3.4681862403763426</v>
      </c>
      <c r="F1590" s="56">
        <v>9.3280542155398294</v>
      </c>
      <c r="G1590" s="31">
        <v>52845412.699999996</v>
      </c>
    </row>
    <row r="1591" spans="1:7" x14ac:dyDescent="0.25">
      <c r="A1591" s="53" t="s">
        <v>572</v>
      </c>
      <c r="B1591" s="54">
        <v>387</v>
      </c>
      <c r="C1591" s="55">
        <v>15716.31</v>
      </c>
      <c r="D1591" s="55">
        <v>687.74</v>
      </c>
      <c r="E1591" s="56">
        <v>3.241379605009064</v>
      </c>
      <c r="F1591" s="56">
        <v>22.852109808939424</v>
      </c>
      <c r="G1591" s="31">
        <v>50942526.700000003</v>
      </c>
    </row>
    <row r="1592" spans="1:7" x14ac:dyDescent="0.25">
      <c r="A1592" s="53" t="s">
        <v>648</v>
      </c>
      <c r="B1592" s="54">
        <v>620</v>
      </c>
      <c r="C1592" s="55">
        <v>25406.550000000003</v>
      </c>
      <c r="D1592" s="55">
        <v>1668.69</v>
      </c>
      <c r="E1592" s="56">
        <v>1.9560097494543727</v>
      </c>
      <c r="F1592" s="56">
        <v>15.225446308181869</v>
      </c>
      <c r="G1592" s="31">
        <v>49695459.5</v>
      </c>
    </row>
    <row r="1593" spans="1:7" x14ac:dyDescent="0.25">
      <c r="A1593" s="53" t="s">
        <v>621</v>
      </c>
      <c r="B1593" s="54">
        <v>1290</v>
      </c>
      <c r="C1593" s="55">
        <v>10920.4</v>
      </c>
      <c r="D1593" s="55">
        <v>613.40000000000009</v>
      </c>
      <c r="E1593" s="56">
        <v>3.8553289806234208</v>
      </c>
      <c r="F1593" s="56">
        <v>17.803064884251707</v>
      </c>
      <c r="G1593" s="31">
        <v>42101734.600000001</v>
      </c>
    </row>
    <row r="1594" spans="1:7" x14ac:dyDescent="0.25">
      <c r="A1594" s="53" t="s">
        <v>614</v>
      </c>
      <c r="B1594" s="54">
        <v>1155</v>
      </c>
      <c r="C1594" s="55">
        <v>27171.940000000002</v>
      </c>
      <c r="D1594" s="55">
        <v>636.29999999999995</v>
      </c>
      <c r="E1594" s="56">
        <v>1.4913100426395758</v>
      </c>
      <c r="F1594" s="56">
        <v>42.703033160458908</v>
      </c>
      <c r="G1594" s="31">
        <v>40521787</v>
      </c>
    </row>
    <row r="1595" spans="1:7" x14ac:dyDescent="0.25">
      <c r="A1595" s="53" t="s">
        <v>596</v>
      </c>
      <c r="B1595" s="54">
        <v>498</v>
      </c>
      <c r="C1595" s="55">
        <v>7356.1100000000006</v>
      </c>
      <c r="D1595" s="55">
        <v>485.56999999999994</v>
      </c>
      <c r="E1595" s="56">
        <v>5.4518801377358415</v>
      </c>
      <c r="F1595" s="56">
        <v>15.14943262557407</v>
      </c>
      <c r="G1595" s="31">
        <v>40104630</v>
      </c>
    </row>
    <row r="1596" spans="1:7" x14ac:dyDescent="0.25">
      <c r="A1596" s="53" t="s">
        <v>653</v>
      </c>
      <c r="B1596" s="54">
        <v>414</v>
      </c>
      <c r="C1596" s="55">
        <v>64107.4</v>
      </c>
      <c r="D1596" s="55">
        <v>2373.25</v>
      </c>
      <c r="E1596" s="56">
        <v>0.58869139912085033</v>
      </c>
      <c r="F1596" s="56">
        <v>27.012493416201412</v>
      </c>
      <c r="G1596" s="31">
        <v>37739475</v>
      </c>
    </row>
    <row r="1597" spans="1:7" x14ac:dyDescent="0.25">
      <c r="A1597" s="53" t="s">
        <v>598</v>
      </c>
      <c r="B1597" s="54">
        <v>892</v>
      </c>
      <c r="C1597" s="55">
        <v>6516.1100000000006</v>
      </c>
      <c r="D1597" s="55">
        <v>469.20000000000005</v>
      </c>
      <c r="E1597" s="56">
        <v>5.7693861521674732</v>
      </c>
      <c r="F1597" s="56">
        <v>13.887702472293265</v>
      </c>
      <c r="G1597" s="31">
        <v>37593954.799999997</v>
      </c>
    </row>
    <row r="1598" spans="1:7" x14ac:dyDescent="0.25">
      <c r="A1598" s="53" t="s">
        <v>577</v>
      </c>
      <c r="B1598" s="54">
        <v>456</v>
      </c>
      <c r="C1598" s="55">
        <v>15310.880000000001</v>
      </c>
      <c r="D1598" s="55">
        <v>828.34999999999991</v>
      </c>
      <c r="E1598" s="56">
        <v>2.1756513603398364</v>
      </c>
      <c r="F1598" s="56">
        <v>18.483587855375145</v>
      </c>
      <c r="G1598" s="31">
        <v>33311136.899999999</v>
      </c>
    </row>
    <row r="1599" spans="1:7" x14ac:dyDescent="0.25">
      <c r="A1599" s="53" t="s">
        <v>607</v>
      </c>
      <c r="B1599" s="54">
        <v>1234</v>
      </c>
      <c r="C1599" s="55">
        <v>18450.7</v>
      </c>
      <c r="D1599" s="55">
        <v>789.19</v>
      </c>
      <c r="E1599" s="56">
        <v>1.757381064133068</v>
      </c>
      <c r="F1599" s="56">
        <v>23.379287624019565</v>
      </c>
      <c r="G1599" s="31">
        <v>32424910.800000001</v>
      </c>
    </row>
    <row r="1600" spans="1:7" x14ac:dyDescent="0.25">
      <c r="A1600" s="53" t="s">
        <v>630</v>
      </c>
      <c r="B1600" s="54">
        <v>272</v>
      </c>
      <c r="C1600" s="55">
        <v>1782.25</v>
      </c>
      <c r="D1600" s="55">
        <v>397.71</v>
      </c>
      <c r="E1600" s="56">
        <v>17.947740720998738</v>
      </c>
      <c r="F1600" s="56">
        <v>4.4812803298886124</v>
      </c>
      <c r="G1600" s="31">
        <v>31987360.899999999</v>
      </c>
    </row>
    <row r="1601" spans="1:7" x14ac:dyDescent="0.25">
      <c r="A1601" s="53" t="s">
        <v>606</v>
      </c>
      <c r="B1601" s="54">
        <v>1644</v>
      </c>
      <c r="C1601" s="55">
        <v>17910.759999999995</v>
      </c>
      <c r="D1601" s="55">
        <v>1108.3800000000001</v>
      </c>
      <c r="E1601" s="56">
        <v>1.6919144413749059</v>
      </c>
      <c r="F1601" s="56">
        <v>16.159403814576223</v>
      </c>
      <c r="G1601" s="31">
        <v>30303473.5</v>
      </c>
    </row>
    <row r="1602" spans="1:7" x14ac:dyDescent="0.25">
      <c r="A1602" s="53" t="s">
        <v>604</v>
      </c>
      <c r="B1602" s="54">
        <v>625</v>
      </c>
      <c r="C1602" s="55">
        <v>10210.050000000001</v>
      </c>
      <c r="D1602" s="55">
        <v>341.01</v>
      </c>
      <c r="E1602" s="56">
        <v>2.9256924207031303</v>
      </c>
      <c r="F1602" s="56">
        <v>29.940617577197152</v>
      </c>
      <c r="G1602" s="31">
        <v>29871465.899999999</v>
      </c>
    </row>
    <row r="1603" spans="1:7" x14ac:dyDescent="0.25">
      <c r="A1603" s="53" t="s">
        <v>629</v>
      </c>
      <c r="B1603" s="54">
        <v>720</v>
      </c>
      <c r="C1603" s="55">
        <v>77740.75</v>
      </c>
      <c r="D1603" s="55">
        <v>4700.76</v>
      </c>
      <c r="E1603" s="56">
        <v>0.32188060959020853</v>
      </c>
      <c r="F1603" s="56">
        <v>16.537910891004859</v>
      </c>
      <c r="G1603" s="31">
        <v>25023240</v>
      </c>
    </row>
    <row r="1604" spans="1:7" x14ac:dyDescent="0.25">
      <c r="A1604" s="53" t="s">
        <v>581</v>
      </c>
      <c r="B1604" s="54">
        <v>450</v>
      </c>
      <c r="C1604" s="55">
        <v>4478.83</v>
      </c>
      <c r="D1604" s="55">
        <v>355.29</v>
      </c>
      <c r="E1604" s="56">
        <v>5.5570411469066707</v>
      </c>
      <c r="F1604" s="56">
        <v>12.606124574291423</v>
      </c>
      <c r="G1604" s="31">
        <v>24889042.600000001</v>
      </c>
    </row>
    <row r="1605" spans="1:7" x14ac:dyDescent="0.25">
      <c r="A1605" s="53" t="s">
        <v>654</v>
      </c>
      <c r="B1605" s="54">
        <v>1284</v>
      </c>
      <c r="C1605" s="55">
        <v>15361.460000000001</v>
      </c>
      <c r="D1605" s="55">
        <v>1834.2300000000005</v>
      </c>
      <c r="E1605" s="56">
        <v>1.5613073301626275</v>
      </c>
      <c r="F1605" s="56">
        <v>8.3748821031168372</v>
      </c>
      <c r="G1605" s="31">
        <v>23983960.099999998</v>
      </c>
    </row>
    <row r="1606" spans="1:7" x14ac:dyDescent="0.25">
      <c r="A1606" s="53" t="s">
        <v>587</v>
      </c>
      <c r="B1606" s="54">
        <v>28</v>
      </c>
      <c r="C1606" s="55">
        <v>1124.33</v>
      </c>
      <c r="D1606" s="55">
        <v>589.9</v>
      </c>
      <c r="E1606" s="56">
        <v>17.602103474958422</v>
      </c>
      <c r="F1606" s="56">
        <v>1.9059671130700118</v>
      </c>
      <c r="G1606" s="31">
        <v>19790573</v>
      </c>
    </row>
    <row r="1607" spans="1:7" x14ac:dyDescent="0.25">
      <c r="A1607" s="53" t="s">
        <v>605</v>
      </c>
      <c r="B1607" s="53">
        <v>641</v>
      </c>
      <c r="C1607" s="55">
        <v>9501.1500000000015</v>
      </c>
      <c r="D1607" s="55">
        <v>739.67000000000007</v>
      </c>
      <c r="E1607" s="56">
        <v>2.0224702062381921</v>
      </c>
      <c r="F1607" s="56">
        <v>12.845120121135102</v>
      </c>
      <c r="G1607" s="31">
        <v>19215792.800000001</v>
      </c>
    </row>
    <row r="1608" spans="1:7" x14ac:dyDescent="0.25">
      <c r="A1608" s="53" t="s">
        <v>609</v>
      </c>
      <c r="B1608" s="54">
        <v>388</v>
      </c>
      <c r="C1608" s="55">
        <v>2293.96</v>
      </c>
      <c r="D1608" s="55">
        <v>257.87</v>
      </c>
      <c r="E1608" s="56">
        <v>8.2189165896528262</v>
      </c>
      <c r="F1608" s="56">
        <v>8.8958002094078417</v>
      </c>
      <c r="G1608" s="31">
        <v>18853865.899999999</v>
      </c>
    </row>
    <row r="1609" spans="1:7" x14ac:dyDescent="0.25">
      <c r="A1609" s="53" t="s">
        <v>639</v>
      </c>
      <c r="B1609" s="54">
        <v>695</v>
      </c>
      <c r="C1609" s="55">
        <v>5417.07</v>
      </c>
      <c r="D1609" s="55">
        <v>451.78</v>
      </c>
      <c r="E1609" s="56">
        <v>2.8149370969915473</v>
      </c>
      <c r="F1609" s="56">
        <v>11.990504227721457</v>
      </c>
      <c r="G1609" s="31">
        <v>15248711.299999999</v>
      </c>
    </row>
    <row r="1610" spans="1:7" x14ac:dyDescent="0.25">
      <c r="A1610" s="53" t="s">
        <v>600</v>
      </c>
      <c r="B1610" s="54">
        <v>260</v>
      </c>
      <c r="C1610" s="55">
        <v>5883.8</v>
      </c>
      <c r="D1610" s="55">
        <v>176.66</v>
      </c>
      <c r="E1610" s="56">
        <v>2.4356266358475813</v>
      </c>
      <c r="F1610" s="56">
        <v>33.305785123966942</v>
      </c>
      <c r="G1610" s="31">
        <v>14330740</v>
      </c>
    </row>
    <row r="1611" spans="1:7" x14ac:dyDescent="0.25">
      <c r="A1611" s="53" t="s">
        <v>635</v>
      </c>
      <c r="B1611" s="54">
        <v>203</v>
      </c>
      <c r="C1611" s="55">
        <v>2993</v>
      </c>
      <c r="D1611" s="55">
        <v>117.5</v>
      </c>
      <c r="E1611" s="56">
        <v>3.9753532910123623</v>
      </c>
      <c r="F1611" s="56">
        <v>25.472340425531915</v>
      </c>
      <c r="G1611" s="31">
        <v>11898232.4</v>
      </c>
    </row>
    <row r="1612" spans="1:7" x14ac:dyDescent="0.25">
      <c r="A1612" s="53" t="s">
        <v>591</v>
      </c>
      <c r="B1612" s="53">
        <v>208</v>
      </c>
      <c r="C1612" s="55">
        <v>4821.41</v>
      </c>
      <c r="D1612" s="53">
        <v>241.97</v>
      </c>
      <c r="E1612" s="56">
        <v>2.4347970821813538</v>
      </c>
      <c r="F1612" s="56">
        <v>19.925651940323181</v>
      </c>
      <c r="G1612" s="31">
        <v>11739155</v>
      </c>
    </row>
    <row r="1613" spans="1:7" x14ac:dyDescent="0.25">
      <c r="A1613" s="53" t="s">
        <v>626</v>
      </c>
      <c r="B1613" s="54">
        <v>313</v>
      </c>
      <c r="C1613" s="55">
        <v>3812.7</v>
      </c>
      <c r="D1613" s="55">
        <v>162.72</v>
      </c>
      <c r="E1613" s="56">
        <v>2.8817774805256118</v>
      </c>
      <c r="F1613" s="56">
        <v>23.431047197640115</v>
      </c>
      <c r="G1613" s="31">
        <v>10987353</v>
      </c>
    </row>
    <row r="1614" spans="1:7" x14ac:dyDescent="0.25">
      <c r="A1614" s="53" t="s">
        <v>643</v>
      </c>
      <c r="B1614" s="54">
        <v>217</v>
      </c>
      <c r="C1614" s="55">
        <v>9469.51</v>
      </c>
      <c r="D1614" s="55">
        <v>312.21000000000004</v>
      </c>
      <c r="E1614" s="56">
        <v>1.1222755242879516</v>
      </c>
      <c r="F1614" s="56">
        <v>30.330578777105149</v>
      </c>
      <c r="G1614" s="31">
        <v>10627399.300000001</v>
      </c>
    </row>
    <row r="1615" spans="1:7" x14ac:dyDescent="0.25">
      <c r="A1615" s="53" t="s">
        <v>593</v>
      </c>
      <c r="B1615" s="54">
        <v>141</v>
      </c>
      <c r="C1615" s="55">
        <v>2958.5</v>
      </c>
      <c r="D1615" s="55">
        <v>55.25</v>
      </c>
      <c r="E1615" s="56">
        <v>3.1097711678215312</v>
      </c>
      <c r="F1615" s="56">
        <v>53.547511312217196</v>
      </c>
      <c r="G1615" s="31">
        <v>9200258</v>
      </c>
    </row>
    <row r="1616" spans="1:7" x14ac:dyDescent="0.25">
      <c r="A1616" s="53" t="s">
        <v>597</v>
      </c>
      <c r="B1616" s="54">
        <v>295</v>
      </c>
      <c r="C1616" s="55">
        <v>3494.84</v>
      </c>
      <c r="D1616" s="55">
        <v>133.42000000000002</v>
      </c>
      <c r="E1616" s="56">
        <v>2.4162485550125323</v>
      </c>
      <c r="F1616" s="56">
        <v>26.194273722080645</v>
      </c>
      <c r="G1616" s="31">
        <v>8444402.0999999996</v>
      </c>
    </row>
    <row r="1617" spans="1:7" x14ac:dyDescent="0.25">
      <c r="A1617" s="53" t="s">
        <v>624</v>
      </c>
      <c r="B1617" s="54">
        <v>206</v>
      </c>
      <c r="C1617" s="55">
        <v>2863.33</v>
      </c>
      <c r="D1617" s="55">
        <v>136.11000000000001</v>
      </c>
      <c r="E1617" s="56">
        <v>2.7026575351077247</v>
      </c>
      <c r="F1617" s="56">
        <v>21.036881933730069</v>
      </c>
      <c r="G1617" s="31">
        <v>7738600.4000000004</v>
      </c>
    </row>
    <row r="1618" spans="1:7" x14ac:dyDescent="0.25">
      <c r="A1618" s="53" t="s">
        <v>603</v>
      </c>
      <c r="B1618" s="54">
        <v>68</v>
      </c>
      <c r="C1618" s="55">
        <v>2071.3000000000002</v>
      </c>
      <c r="D1618" s="55">
        <v>51.3</v>
      </c>
      <c r="E1618" s="56">
        <v>3.4211195867329693</v>
      </c>
      <c r="F1618" s="56">
        <v>40.376218323586748</v>
      </c>
      <c r="G1618" s="31">
        <v>7086165</v>
      </c>
    </row>
    <row r="1619" spans="1:7" x14ac:dyDescent="0.25">
      <c r="A1619" s="53" t="s">
        <v>589</v>
      </c>
      <c r="B1619" s="54">
        <v>600</v>
      </c>
      <c r="C1619" s="55">
        <v>4918.3899999999994</v>
      </c>
      <c r="D1619" s="55">
        <v>951.69</v>
      </c>
      <c r="E1619" s="56">
        <v>1.3793350669629696</v>
      </c>
      <c r="F1619" s="56">
        <v>5.1680589267513568</v>
      </c>
      <c r="G1619" s="31">
        <v>6784107.7999999998</v>
      </c>
    </row>
    <row r="1620" spans="1:7" x14ac:dyDescent="0.25">
      <c r="A1620" s="53" t="s">
        <v>588</v>
      </c>
      <c r="B1620" s="54">
        <v>784</v>
      </c>
      <c r="C1620" s="55">
        <v>782.40000000000009</v>
      </c>
      <c r="D1620" s="55">
        <v>674.18999999999994</v>
      </c>
      <c r="E1620" s="56">
        <v>6.6524087423312865</v>
      </c>
      <c r="F1620" s="56">
        <v>1.160503715569795</v>
      </c>
      <c r="G1620" s="31">
        <v>5204844.5999999996</v>
      </c>
    </row>
    <row r="1621" spans="1:7" x14ac:dyDescent="0.25">
      <c r="A1621" s="53" t="s">
        <v>590</v>
      </c>
      <c r="B1621" s="54">
        <v>4</v>
      </c>
      <c r="C1621" s="55">
        <v>2239</v>
      </c>
      <c r="D1621" s="55">
        <v>747</v>
      </c>
      <c r="E1621" s="56">
        <v>2.1288610987047791</v>
      </c>
      <c r="F1621" s="56">
        <v>2.9973226238286479</v>
      </c>
      <c r="G1621" s="31">
        <v>4766520</v>
      </c>
    </row>
    <row r="1622" spans="1:7" x14ac:dyDescent="0.25">
      <c r="A1622" s="53" t="s">
        <v>652</v>
      </c>
      <c r="B1622" s="54">
        <v>404</v>
      </c>
      <c r="C1622" s="55">
        <v>1303.05</v>
      </c>
      <c r="D1622" s="55">
        <v>264.29999999999995</v>
      </c>
      <c r="E1622" s="56">
        <v>3.3731399409078699</v>
      </c>
      <c r="F1622" s="56">
        <v>4.9301929625425656</v>
      </c>
      <c r="G1622" s="31">
        <v>4395370</v>
      </c>
    </row>
    <row r="1623" spans="1:7" x14ac:dyDescent="0.25">
      <c r="A1623" s="53" t="s">
        <v>645</v>
      </c>
      <c r="B1623" s="54">
        <v>528</v>
      </c>
      <c r="C1623" s="55">
        <v>15766.04</v>
      </c>
      <c r="D1623" s="55">
        <v>481.78000000000003</v>
      </c>
      <c r="E1623" s="56">
        <v>0.2304490093898024</v>
      </c>
      <c r="F1623" s="56">
        <v>32.724563078583586</v>
      </c>
      <c r="G1623" s="31">
        <v>3633268.3000000003</v>
      </c>
    </row>
    <row r="1624" spans="1:7" x14ac:dyDescent="0.25">
      <c r="A1624" s="53" t="s">
        <v>580</v>
      </c>
      <c r="B1624" s="54">
        <v>138</v>
      </c>
      <c r="C1624" s="55">
        <v>1731.65</v>
      </c>
      <c r="D1624" s="55">
        <v>109.43</v>
      </c>
      <c r="E1624" s="56">
        <v>2.0569552161233506</v>
      </c>
      <c r="F1624" s="56">
        <v>15.824271223613268</v>
      </c>
      <c r="G1624" s="31">
        <v>3561926.5</v>
      </c>
    </row>
    <row r="1625" spans="1:7" x14ac:dyDescent="0.25">
      <c r="A1625" s="53" t="s">
        <v>611</v>
      </c>
      <c r="B1625" s="54">
        <v>396</v>
      </c>
      <c r="C1625" s="55">
        <v>1175.04</v>
      </c>
      <c r="D1625" s="55">
        <v>130.47</v>
      </c>
      <c r="E1625" s="56">
        <v>2.6057386982570812</v>
      </c>
      <c r="F1625" s="56">
        <v>9.0062083237525865</v>
      </c>
      <c r="G1625" s="31">
        <v>3061847.2</v>
      </c>
    </row>
    <row r="1626" spans="1:7" x14ac:dyDescent="0.25">
      <c r="A1626" s="53" t="s">
        <v>641</v>
      </c>
      <c r="B1626" s="54">
        <v>41</v>
      </c>
      <c r="C1626" s="55">
        <v>158.22</v>
      </c>
      <c r="D1626" s="55">
        <v>69.3</v>
      </c>
      <c r="E1626" s="56">
        <v>18.423865503728987</v>
      </c>
      <c r="F1626" s="56">
        <v>2.2831168831168833</v>
      </c>
      <c r="G1626" s="31">
        <v>2915024</v>
      </c>
    </row>
    <row r="1627" spans="1:7" x14ac:dyDescent="0.25">
      <c r="A1627" s="53" t="s">
        <v>584</v>
      </c>
      <c r="B1627" s="54">
        <v>22</v>
      </c>
      <c r="C1627" s="55">
        <v>849.1</v>
      </c>
      <c r="D1627" s="55">
        <v>58</v>
      </c>
      <c r="E1627" s="56">
        <v>3.4038864680249676</v>
      </c>
      <c r="F1627" s="56">
        <v>14.639655172413793</v>
      </c>
      <c r="G1627" s="31">
        <v>2890240</v>
      </c>
    </row>
    <row r="1628" spans="1:7" x14ac:dyDescent="0.25">
      <c r="A1628" s="53" t="s">
        <v>615</v>
      </c>
      <c r="B1628" s="54">
        <v>64</v>
      </c>
      <c r="C1628" s="55">
        <v>293.17</v>
      </c>
      <c r="D1628" s="55">
        <v>88.3</v>
      </c>
      <c r="E1628" s="56">
        <v>9.7661578606269401</v>
      </c>
      <c r="F1628" s="56">
        <v>3.3201585503963762</v>
      </c>
      <c r="G1628" s="31">
        <v>2863144.5</v>
      </c>
    </row>
    <row r="1629" spans="1:7" x14ac:dyDescent="0.25">
      <c r="A1629" s="53" t="s">
        <v>647</v>
      </c>
      <c r="B1629" s="54">
        <v>57</v>
      </c>
      <c r="C1629" s="55">
        <v>326.22000000000003</v>
      </c>
      <c r="D1629" s="55">
        <v>12.52</v>
      </c>
      <c r="E1629" s="56">
        <v>8.3120041689657285</v>
      </c>
      <c r="F1629" s="56">
        <v>26.055910543130995</v>
      </c>
      <c r="G1629" s="31">
        <v>2711542</v>
      </c>
    </row>
    <row r="1630" spans="1:7" x14ac:dyDescent="0.25">
      <c r="A1630" s="53" t="s">
        <v>602</v>
      </c>
      <c r="B1630" s="54">
        <v>118</v>
      </c>
      <c r="C1630" s="55">
        <v>666.59</v>
      </c>
      <c r="D1630" s="55">
        <v>58.239999999999995</v>
      </c>
      <c r="E1630" s="56">
        <v>3.4103646919395727</v>
      </c>
      <c r="F1630" s="56">
        <v>11.445570054945057</v>
      </c>
      <c r="G1630" s="31">
        <v>2273315</v>
      </c>
    </row>
    <row r="1631" spans="1:7" x14ac:dyDescent="0.25">
      <c r="A1631" s="53" t="s">
        <v>594</v>
      </c>
      <c r="B1631" s="54">
        <v>44</v>
      </c>
      <c r="C1631" s="55">
        <v>726</v>
      </c>
      <c r="D1631" s="55">
        <v>27</v>
      </c>
      <c r="E1631" s="56">
        <v>2.6946280991735541</v>
      </c>
      <c r="F1631" s="56">
        <v>26.888888888888889</v>
      </c>
      <c r="G1631" s="31">
        <v>1956300</v>
      </c>
    </row>
    <row r="1632" spans="1:7" x14ac:dyDescent="0.25">
      <c r="A1632" s="53" t="s">
        <v>586</v>
      </c>
      <c r="B1632" s="54">
        <v>52</v>
      </c>
      <c r="C1632" s="55">
        <v>551.4</v>
      </c>
      <c r="D1632" s="55">
        <v>223.5</v>
      </c>
      <c r="E1632" s="56">
        <v>2.9288356909684441</v>
      </c>
      <c r="F1632" s="56">
        <v>2.4671140939597316</v>
      </c>
      <c r="G1632" s="31">
        <v>1614960</v>
      </c>
    </row>
    <row r="1633" spans="1:7" x14ac:dyDescent="0.25">
      <c r="A1633" s="53" t="s">
        <v>583</v>
      </c>
      <c r="B1633" s="54">
        <v>33</v>
      </c>
      <c r="C1633" s="55">
        <v>135.6</v>
      </c>
      <c r="D1633" s="55">
        <v>15.45</v>
      </c>
      <c r="E1633" s="56">
        <v>11.485877581120945</v>
      </c>
      <c r="F1633" s="56">
        <v>8.7766990291262132</v>
      </c>
      <c r="G1633" s="31">
        <v>1557485</v>
      </c>
    </row>
    <row r="1634" spans="1:7" x14ac:dyDescent="0.25">
      <c r="A1634" s="53" t="s">
        <v>585</v>
      </c>
      <c r="B1634" s="54">
        <v>23</v>
      </c>
      <c r="C1634" s="55">
        <v>141.07999999999998</v>
      </c>
      <c r="D1634" s="55">
        <v>38.199999999999996</v>
      </c>
      <c r="E1634" s="56">
        <v>9.8070598242132121</v>
      </c>
      <c r="F1634" s="56">
        <v>3.6931937172774867</v>
      </c>
      <c r="G1634" s="31">
        <v>1383580</v>
      </c>
    </row>
    <row r="1635" spans="1:7" x14ac:dyDescent="0.25">
      <c r="A1635" s="53" t="s">
        <v>642</v>
      </c>
      <c r="B1635" s="54">
        <v>19</v>
      </c>
      <c r="C1635" s="55">
        <v>3059</v>
      </c>
      <c r="D1635" s="55">
        <v>69.5</v>
      </c>
      <c r="E1635" s="56">
        <v>0.3972605426610003</v>
      </c>
      <c r="F1635" s="56">
        <v>44.014388489208635</v>
      </c>
      <c r="G1635" s="31">
        <v>1215220</v>
      </c>
    </row>
    <row r="1636" spans="1:7" x14ac:dyDescent="0.25">
      <c r="A1636" s="53" t="s">
        <v>568</v>
      </c>
      <c r="B1636" s="54">
        <v>78</v>
      </c>
      <c r="C1636" s="55">
        <v>337.9</v>
      </c>
      <c r="D1636" s="55">
        <v>36.75</v>
      </c>
      <c r="E1636" s="56">
        <v>2.6674163953832495</v>
      </c>
      <c r="F1636" s="56">
        <v>9.1945578231292515</v>
      </c>
      <c r="G1636" s="31">
        <v>901320</v>
      </c>
    </row>
    <row r="1637" spans="1:7" x14ac:dyDescent="0.25">
      <c r="A1637" s="53" t="s">
        <v>612</v>
      </c>
      <c r="B1637" s="54">
        <v>26</v>
      </c>
      <c r="C1637" s="55">
        <v>842.1</v>
      </c>
      <c r="D1637" s="55">
        <v>49.8</v>
      </c>
      <c r="E1637" s="56">
        <v>1.0270157938487117</v>
      </c>
      <c r="F1637" s="56">
        <v>16.909638554216869</v>
      </c>
      <c r="G1637" s="31">
        <v>864850</v>
      </c>
    </row>
    <row r="1638" spans="1:7" x14ac:dyDescent="0.25">
      <c r="A1638" s="53" t="s">
        <v>623</v>
      </c>
      <c r="B1638" s="54">
        <v>28</v>
      </c>
      <c r="C1638" s="55">
        <v>361</v>
      </c>
      <c r="D1638" s="55">
        <v>24.7</v>
      </c>
      <c r="E1638" s="56">
        <v>2.2941274238227147</v>
      </c>
      <c r="F1638" s="56">
        <v>14.615384615384615</v>
      </c>
      <c r="G1638" s="31">
        <v>828180</v>
      </c>
    </row>
    <row r="1639" spans="1:7" x14ac:dyDescent="0.25">
      <c r="A1639" s="53" t="s">
        <v>625</v>
      </c>
      <c r="B1639" s="54">
        <v>12</v>
      </c>
      <c r="C1639" s="55">
        <v>152</v>
      </c>
      <c r="D1639" s="55">
        <v>9.5</v>
      </c>
      <c r="E1639" s="56">
        <v>5.3947368421052637</v>
      </c>
      <c r="F1639" s="56">
        <v>16</v>
      </c>
      <c r="G1639" s="31">
        <v>820000</v>
      </c>
    </row>
    <row r="1640" spans="1:7" x14ac:dyDescent="0.25">
      <c r="A1640" s="53" t="s">
        <v>646</v>
      </c>
      <c r="B1640" s="54">
        <v>14</v>
      </c>
      <c r="C1640" s="55">
        <v>105.12</v>
      </c>
      <c r="D1640" s="55">
        <v>3.24</v>
      </c>
      <c r="E1640" s="56">
        <v>7.1009541476407909</v>
      </c>
      <c r="F1640" s="56">
        <v>32.444444444444443</v>
      </c>
      <c r="G1640" s="31">
        <v>746452.3</v>
      </c>
    </row>
    <row r="1641" spans="1:7" x14ac:dyDescent="0.25">
      <c r="A1641" s="53" t="s">
        <v>578</v>
      </c>
      <c r="B1641" s="54">
        <v>4</v>
      </c>
      <c r="C1641" s="55">
        <v>58.6</v>
      </c>
      <c r="D1641" s="55">
        <v>12.379999999999999</v>
      </c>
      <c r="E1641" s="56">
        <v>11.951365187713311</v>
      </c>
      <c r="F1641" s="56">
        <v>4.7334410339256872</v>
      </c>
      <c r="G1641" s="31">
        <v>700350</v>
      </c>
    </row>
    <row r="1642" spans="1:7" x14ac:dyDescent="0.25">
      <c r="A1642" s="53" t="s">
        <v>575</v>
      </c>
      <c r="B1642" s="54">
        <v>8</v>
      </c>
      <c r="C1642" s="55">
        <v>67.11</v>
      </c>
      <c r="D1642" s="55">
        <v>7.5</v>
      </c>
      <c r="E1642" s="56">
        <v>7.9095887349128295</v>
      </c>
      <c r="F1642" s="56">
        <v>8.9480000000000004</v>
      </c>
      <c r="G1642" s="31">
        <v>530812.5</v>
      </c>
    </row>
    <row r="1643" spans="1:7" x14ac:dyDescent="0.25">
      <c r="A1643" s="53" t="s">
        <v>650</v>
      </c>
      <c r="B1643" s="54">
        <v>16</v>
      </c>
      <c r="C1643" s="55">
        <v>69.25</v>
      </c>
      <c r="D1643" s="55">
        <v>13.17</v>
      </c>
      <c r="E1643" s="56">
        <v>7.4537906137184118</v>
      </c>
      <c r="F1643" s="56">
        <v>5.2581624905087319</v>
      </c>
      <c r="G1643" s="31">
        <v>516175</v>
      </c>
    </row>
    <row r="1644" spans="1:7" x14ac:dyDescent="0.25">
      <c r="A1644" s="53" t="s">
        <v>636</v>
      </c>
      <c r="B1644" s="54">
        <v>32</v>
      </c>
      <c r="C1644" s="55">
        <v>125.5</v>
      </c>
      <c r="D1644" s="55">
        <v>31</v>
      </c>
      <c r="E1644" s="56">
        <v>3.641434262948207</v>
      </c>
      <c r="F1644" s="56">
        <v>4.0483870967741939</v>
      </c>
      <c r="G1644" s="31">
        <v>457000</v>
      </c>
    </row>
    <row r="1645" spans="1:7" x14ac:dyDescent="0.25">
      <c r="A1645" s="53" t="s">
        <v>651</v>
      </c>
      <c r="B1645" s="54">
        <v>25</v>
      </c>
      <c r="C1645" s="55">
        <v>27.5</v>
      </c>
      <c r="D1645" s="55">
        <v>18.5</v>
      </c>
      <c r="E1645" s="56">
        <v>15.654545454545454</v>
      </c>
      <c r="F1645" s="56">
        <v>1.4864864864864864</v>
      </c>
      <c r="G1645" s="31">
        <v>430500</v>
      </c>
    </row>
    <row r="1646" spans="1:7" x14ac:dyDescent="0.25">
      <c r="A1646" s="53" t="s">
        <v>655</v>
      </c>
      <c r="B1646" s="54">
        <v>2</v>
      </c>
      <c r="C1646" s="55">
        <v>8</v>
      </c>
      <c r="D1646" s="55">
        <v>9</v>
      </c>
      <c r="E1646" s="56">
        <v>27.25</v>
      </c>
      <c r="F1646" s="56">
        <v>0.88888888888888884</v>
      </c>
      <c r="G1646" s="31">
        <v>218000</v>
      </c>
    </row>
    <row r="1647" spans="1:7" x14ac:dyDescent="0.25">
      <c r="A1647" s="53" t="s">
        <v>631</v>
      </c>
      <c r="B1647" s="54">
        <v>6</v>
      </c>
      <c r="C1647" s="55">
        <v>10</v>
      </c>
      <c r="D1647" s="55">
        <v>9</v>
      </c>
      <c r="E1647" s="56">
        <v>19.399999999999999</v>
      </c>
      <c r="F1647" s="56">
        <v>1.1111111111111112</v>
      </c>
      <c r="G1647" s="31">
        <v>194000</v>
      </c>
    </row>
    <row r="1648" spans="1:7" x14ac:dyDescent="0.25">
      <c r="A1648" s="53" t="s">
        <v>579</v>
      </c>
      <c r="B1648" s="54">
        <v>6</v>
      </c>
      <c r="C1648" s="55">
        <v>55.6</v>
      </c>
      <c r="D1648" s="55">
        <v>2.2999999999999998</v>
      </c>
      <c r="E1648" s="56">
        <v>3.4314388489208634</v>
      </c>
      <c r="F1648" s="56">
        <v>24.173913043478262</v>
      </c>
      <c r="G1648" s="31">
        <v>190788</v>
      </c>
    </row>
    <row r="1649" spans="1:7" x14ac:dyDescent="0.25">
      <c r="A1649" s="53" t="s">
        <v>628</v>
      </c>
      <c r="B1649" s="54">
        <v>28</v>
      </c>
      <c r="C1649" s="55">
        <v>63.43</v>
      </c>
      <c r="D1649" s="55">
        <v>15.68</v>
      </c>
      <c r="E1649" s="56">
        <v>2.9862367964685483</v>
      </c>
      <c r="F1649" s="56">
        <v>4.0452806122448983</v>
      </c>
      <c r="G1649" s="31">
        <v>189417</v>
      </c>
    </row>
    <row r="1650" spans="1:7" x14ac:dyDescent="0.25">
      <c r="A1650" s="53" t="s">
        <v>570</v>
      </c>
      <c r="B1650" s="54">
        <v>6</v>
      </c>
      <c r="C1650" s="55">
        <v>14.35</v>
      </c>
      <c r="D1650" s="55">
        <v>3.7</v>
      </c>
      <c r="E1650" s="56">
        <v>3.2466898954703836</v>
      </c>
      <c r="F1650" s="56">
        <v>3.8783783783783781</v>
      </c>
      <c r="G1650" s="31">
        <v>46590</v>
      </c>
    </row>
    <row r="1651" spans="1:7" x14ac:dyDescent="0.25">
      <c r="A1651" s="53" t="s">
        <v>573</v>
      </c>
      <c r="B1651" s="54">
        <v>2</v>
      </c>
      <c r="C1651" s="55">
        <v>1.63</v>
      </c>
      <c r="D1651" s="55">
        <v>0.15</v>
      </c>
      <c r="E1651" s="56">
        <v>11.402453987730061</v>
      </c>
      <c r="F1651" s="56">
        <v>10.866666666666667</v>
      </c>
      <c r="G1651" s="31">
        <v>18586</v>
      </c>
    </row>
    <row r="1652" spans="1:7" x14ac:dyDescent="0.25">
      <c r="A1652" s="53" t="s">
        <v>582</v>
      </c>
      <c r="B1652" s="54">
        <v>2</v>
      </c>
      <c r="C1652" s="55">
        <v>1.8</v>
      </c>
      <c r="D1652" s="55">
        <v>0.2</v>
      </c>
      <c r="E1652" s="56">
        <v>5.7416666666666671</v>
      </c>
      <c r="F1652" s="56">
        <v>9</v>
      </c>
      <c r="G1652" s="31">
        <v>10335</v>
      </c>
    </row>
    <row r="1653" spans="1:7" x14ac:dyDescent="0.25">
      <c r="A1653" s="51" t="s">
        <v>553</v>
      </c>
      <c r="B1653" s="22">
        <f>SUM(B1567:B1652)</f>
        <v>55296</v>
      </c>
      <c r="C1653" s="7">
        <f>SUM(C1567:C1652)</f>
        <v>4667540.6700000009</v>
      </c>
      <c r="D1653" s="7">
        <f>SUM(D1567:D1652)</f>
        <v>145405.73999999996</v>
      </c>
      <c r="E1653" s="46">
        <f>(G1653/C1653)/1000</f>
        <v>0.93540318539956113</v>
      </c>
      <c r="F1653" s="7">
        <f>C1653/D1653</f>
        <v>32.100112897881488</v>
      </c>
      <c r="G1653" s="7">
        <f>SUM(G1567:G1652)</f>
        <v>4366032410.7000027</v>
      </c>
    </row>
    <row r="1654" spans="1:7" x14ac:dyDescent="0.25">
      <c r="A1654" s="27" t="s">
        <v>543</v>
      </c>
      <c r="B1654" s="32"/>
      <c r="C1654" s="32"/>
      <c r="D1654" s="34"/>
      <c r="E1654" s="32"/>
      <c r="F1654" s="36"/>
      <c r="G1654" s="32"/>
    </row>
    <row r="1655" spans="1:7" x14ac:dyDescent="0.25">
      <c r="A1655" s="52" t="s">
        <v>544</v>
      </c>
      <c r="B1655" s="32"/>
      <c r="C1655" s="32"/>
      <c r="D1655" s="34"/>
      <c r="E1655" s="32"/>
      <c r="F1655" s="36"/>
      <c r="G1655" s="32"/>
    </row>
    <row r="1656" spans="1:7" x14ac:dyDescent="0.25">
      <c r="B1656" s="32"/>
      <c r="C1656" s="32"/>
      <c r="D1656" s="34"/>
      <c r="E1656" s="32"/>
      <c r="F1656" s="36"/>
      <c r="G1656" s="32"/>
    </row>
    <row r="1657" spans="1:7" x14ac:dyDescent="0.25">
      <c r="A1657" s="52" t="s">
        <v>557</v>
      </c>
      <c r="B1657" s="32"/>
      <c r="C1657" s="32"/>
      <c r="D1657" s="34"/>
      <c r="E1657" s="32"/>
      <c r="F1657" s="36"/>
      <c r="G1657" s="32"/>
    </row>
    <row r="1658" spans="1:7" x14ac:dyDescent="0.25">
      <c r="A1658" s="52" t="s">
        <v>558</v>
      </c>
      <c r="B1658" s="32"/>
      <c r="C1658" s="32"/>
      <c r="D1658" s="34"/>
      <c r="E1658" s="32"/>
      <c r="F1658" s="36"/>
      <c r="G1658" s="32"/>
    </row>
    <row r="1659" spans="1:7" x14ac:dyDescent="0.25">
      <c r="A1659" s="52" t="s">
        <v>559</v>
      </c>
      <c r="B1659" s="32"/>
      <c r="C1659" s="32"/>
      <c r="D1659" s="34"/>
      <c r="E1659" s="32"/>
      <c r="F1659" s="36"/>
      <c r="G1659" s="32"/>
    </row>
    <row r="1660" spans="1:7" x14ac:dyDescent="0.25">
      <c r="A1660" s="52" t="s">
        <v>560</v>
      </c>
      <c r="B1660" s="32"/>
      <c r="C1660" s="32"/>
      <c r="D1660" s="34"/>
      <c r="E1660" s="32"/>
      <c r="F1660" s="36"/>
      <c r="G1660" s="32"/>
    </row>
    <row r="1661" spans="1:7" x14ac:dyDescent="0.25">
      <c r="A1661" s="52" t="s">
        <v>561</v>
      </c>
      <c r="B1661" s="32"/>
      <c r="C1661" s="32"/>
      <c r="D1661" s="34"/>
      <c r="E1661" s="32"/>
      <c r="F1661" s="36"/>
      <c r="G1661" s="32"/>
    </row>
    <row r="1662" spans="1:7" x14ac:dyDescent="0.25">
      <c r="A1662" s="52" t="s">
        <v>562</v>
      </c>
      <c r="B1662" s="32"/>
      <c r="C1662" s="32"/>
      <c r="D1662" s="34"/>
      <c r="E1662" s="32"/>
      <c r="F1662" s="36"/>
      <c r="G1662" s="32"/>
    </row>
    <row r="1663" spans="1:7" x14ac:dyDescent="0.25">
      <c r="A1663" s="52" t="s">
        <v>563</v>
      </c>
      <c r="B1663" s="32"/>
      <c r="C1663" s="32"/>
      <c r="D1663" s="34"/>
      <c r="E1663" s="32"/>
      <c r="F1663" s="36"/>
      <c r="G1663" s="32"/>
    </row>
    <row r="1664" spans="1:7" x14ac:dyDescent="0.25">
      <c r="A1664" s="52" t="s">
        <v>564</v>
      </c>
      <c r="B1664" s="32"/>
      <c r="C1664" s="32"/>
      <c r="D1664" s="34"/>
      <c r="E1664" s="32"/>
      <c r="F1664" s="36"/>
      <c r="G1664" s="32"/>
    </row>
    <row r="1665" spans="1:7" x14ac:dyDescent="0.25">
      <c r="A1665" s="52" t="s">
        <v>565</v>
      </c>
      <c r="B1665" s="32"/>
      <c r="C1665" s="32"/>
      <c r="D1665" s="32"/>
      <c r="E1665" s="32"/>
      <c r="F1665" s="32"/>
      <c r="G1665" s="32"/>
    </row>
    <row r="1666" spans="1:7" x14ac:dyDescent="0.25">
      <c r="A1666" s="52" t="s">
        <v>566</v>
      </c>
      <c r="B1666" s="32"/>
      <c r="C1666" s="32"/>
      <c r="D1666" s="32"/>
      <c r="E1666" s="32"/>
      <c r="F1666" s="32"/>
      <c r="G1666" s="32"/>
    </row>
  </sheetData>
  <mergeCells count="6">
    <mergeCell ref="A1284:G1284"/>
    <mergeCell ref="A2:G2"/>
    <mergeCell ref="A3:G3"/>
    <mergeCell ref="A1268:G1268"/>
    <mergeCell ref="A1269:G1269"/>
    <mergeCell ref="A1283:G128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66"/>
  <sheetViews>
    <sheetView showGridLines="0" workbookViewId="0">
      <selection activeCell="O1270" sqref="O1:O1048576"/>
    </sheetView>
  </sheetViews>
  <sheetFormatPr defaultRowHeight="15" x14ac:dyDescent="0.25"/>
  <cols>
    <col min="1" max="1" width="38.140625" customWidth="1"/>
    <col min="2" max="2" width="13.28515625" customWidth="1"/>
    <col min="3" max="3" width="12.140625" style="1" customWidth="1"/>
    <col min="4" max="4" width="10.140625" style="1" bestFit="1" customWidth="1"/>
    <col min="5" max="5" width="8.140625" customWidth="1"/>
    <col min="6" max="6" width="17.85546875" customWidth="1"/>
    <col min="7" max="7" width="17.140625" customWidth="1"/>
  </cols>
  <sheetData>
    <row r="2" spans="1:7" ht="15.75" x14ac:dyDescent="0.25">
      <c r="A2" s="72" t="s">
        <v>670</v>
      </c>
      <c r="B2" s="72"/>
      <c r="C2" s="72"/>
      <c r="D2" s="72"/>
      <c r="E2" s="72"/>
      <c r="F2" s="72"/>
      <c r="G2" s="72"/>
    </row>
    <row r="3" spans="1:7" ht="15.75" x14ac:dyDescent="0.25">
      <c r="A3" s="72" t="s">
        <v>542</v>
      </c>
      <c r="B3" s="72"/>
      <c r="C3" s="72"/>
      <c r="D3" s="72"/>
      <c r="E3" s="72"/>
      <c r="F3" s="72"/>
      <c r="G3" s="72"/>
    </row>
    <row r="5" spans="1:7" ht="45" x14ac:dyDescent="0.25">
      <c r="A5" s="2" t="s">
        <v>669</v>
      </c>
      <c r="B5" s="39" t="s">
        <v>666</v>
      </c>
      <c r="C5" s="40" t="s">
        <v>548</v>
      </c>
      <c r="D5" s="40" t="s">
        <v>549</v>
      </c>
      <c r="E5" s="41" t="s">
        <v>658</v>
      </c>
      <c r="F5" s="42" t="s">
        <v>567</v>
      </c>
      <c r="G5" s="42" t="s">
        <v>552</v>
      </c>
    </row>
    <row r="6" spans="1:7" x14ac:dyDescent="0.25">
      <c r="A6" s="13" t="s">
        <v>272</v>
      </c>
    </row>
    <row r="7" spans="1:7" x14ac:dyDescent="0.25">
      <c r="A7" s="12" t="s">
        <v>273</v>
      </c>
    </row>
    <row r="8" spans="1:7" x14ac:dyDescent="0.25">
      <c r="A8" t="s">
        <v>274</v>
      </c>
      <c r="B8" s="19">
        <v>19</v>
      </c>
      <c r="C8" s="1">
        <v>282</v>
      </c>
      <c r="D8" s="1">
        <v>20</v>
      </c>
      <c r="E8" s="14">
        <f t="shared" ref="E8:E24" si="0">(G8/C8)/1000</f>
        <v>1.7881205673758866</v>
      </c>
      <c r="F8" s="14">
        <f t="shared" ref="F8:F24" si="1">C8/D8</f>
        <v>14.1</v>
      </c>
      <c r="G8" s="1">
        <v>504250</v>
      </c>
    </row>
    <row r="9" spans="1:7" x14ac:dyDescent="0.25">
      <c r="A9" t="s">
        <v>275</v>
      </c>
      <c r="B9" s="19">
        <v>5</v>
      </c>
      <c r="C9" s="1">
        <v>12.7</v>
      </c>
      <c r="D9" s="1">
        <v>2.5</v>
      </c>
      <c r="E9" s="14">
        <f t="shared" si="0"/>
        <v>2.6212598425196854</v>
      </c>
      <c r="F9" s="14">
        <f t="shared" si="1"/>
        <v>5.08</v>
      </c>
      <c r="G9" s="1">
        <v>33290</v>
      </c>
    </row>
    <row r="10" spans="1:7" x14ac:dyDescent="0.25">
      <c r="A10" t="s">
        <v>276</v>
      </c>
      <c r="B10" s="19">
        <v>70</v>
      </c>
      <c r="C10" s="1">
        <v>1863.5</v>
      </c>
      <c r="D10" s="1">
        <v>139.5</v>
      </c>
      <c r="E10" s="14">
        <f t="shared" si="0"/>
        <v>2.2365977998390125</v>
      </c>
      <c r="F10" s="14">
        <f t="shared" si="1"/>
        <v>13.358422939068101</v>
      </c>
      <c r="G10" s="1">
        <v>4167900</v>
      </c>
    </row>
    <row r="11" spans="1:7" x14ac:dyDescent="0.25">
      <c r="A11" t="s">
        <v>277</v>
      </c>
      <c r="B11" s="19">
        <v>16</v>
      </c>
      <c r="C11" s="1">
        <v>78.099999999999994</v>
      </c>
      <c r="D11" s="1">
        <v>6.2</v>
      </c>
      <c r="E11" s="14">
        <f t="shared" si="0"/>
        <v>2.5152368758002561</v>
      </c>
      <c r="F11" s="14">
        <f t="shared" si="1"/>
        <v>12.596774193548386</v>
      </c>
      <c r="G11" s="1">
        <v>196440</v>
      </c>
    </row>
    <row r="12" spans="1:7" x14ac:dyDescent="0.25">
      <c r="A12" t="s">
        <v>278</v>
      </c>
      <c r="B12" s="19">
        <v>1</v>
      </c>
      <c r="C12" s="1">
        <v>169230</v>
      </c>
      <c r="D12" s="1">
        <v>2840</v>
      </c>
      <c r="E12" s="14">
        <f t="shared" si="0"/>
        <v>0.16</v>
      </c>
      <c r="F12" s="14">
        <f t="shared" si="1"/>
        <v>59.588028169014088</v>
      </c>
      <c r="G12" s="1">
        <v>27076800</v>
      </c>
    </row>
    <row r="13" spans="1:7" x14ac:dyDescent="0.25">
      <c r="A13" t="s">
        <v>279</v>
      </c>
      <c r="B13" s="19">
        <v>10</v>
      </c>
      <c r="C13" s="1">
        <v>837</v>
      </c>
      <c r="D13" s="1">
        <v>40</v>
      </c>
      <c r="E13" s="14">
        <f t="shared" si="0"/>
        <v>0.89689366786140978</v>
      </c>
      <c r="F13" s="14">
        <f t="shared" si="1"/>
        <v>20.925000000000001</v>
      </c>
      <c r="G13" s="1">
        <v>750700</v>
      </c>
    </row>
    <row r="14" spans="1:7" x14ac:dyDescent="0.25">
      <c r="A14" t="s">
        <v>280</v>
      </c>
      <c r="B14" s="19">
        <v>16</v>
      </c>
      <c r="C14" s="1">
        <v>6.4</v>
      </c>
      <c r="D14" s="1">
        <v>6.5</v>
      </c>
      <c r="E14" s="14">
        <f t="shared" si="0"/>
        <v>6.375</v>
      </c>
      <c r="F14" s="14">
        <f t="shared" si="1"/>
        <v>0.98461538461538467</v>
      </c>
      <c r="G14" s="1">
        <v>40800</v>
      </c>
    </row>
    <row r="15" spans="1:7" x14ac:dyDescent="0.25">
      <c r="A15" t="s">
        <v>281</v>
      </c>
      <c r="B15" s="19">
        <v>15</v>
      </c>
      <c r="C15" s="1">
        <v>9.5500000000000007</v>
      </c>
      <c r="D15" s="1">
        <v>3.5</v>
      </c>
      <c r="E15" s="14">
        <f t="shared" si="0"/>
        <v>6.3633507853403133</v>
      </c>
      <c r="F15" s="14">
        <f t="shared" si="1"/>
        <v>2.7285714285714286</v>
      </c>
      <c r="G15" s="1">
        <v>60770</v>
      </c>
    </row>
    <row r="16" spans="1:7" x14ac:dyDescent="0.25">
      <c r="A16" t="s">
        <v>282</v>
      </c>
      <c r="B16" s="19">
        <v>150</v>
      </c>
      <c r="C16" s="1">
        <v>25920</v>
      </c>
      <c r="D16" s="1">
        <v>1828</v>
      </c>
      <c r="E16" s="14">
        <f t="shared" si="0"/>
        <v>2.6915663580246916</v>
      </c>
      <c r="F16" s="14">
        <f t="shared" si="1"/>
        <v>14.179431072210066</v>
      </c>
      <c r="G16" s="1">
        <v>69765400</v>
      </c>
    </row>
    <row r="17" spans="1:7" x14ac:dyDescent="0.25">
      <c r="A17" t="s">
        <v>283</v>
      </c>
      <c r="B17" s="19">
        <v>46</v>
      </c>
      <c r="C17" s="1">
        <v>7935</v>
      </c>
      <c r="D17" s="1">
        <v>320</v>
      </c>
      <c r="E17" s="14">
        <f t="shared" si="0"/>
        <v>1.9081285444234404</v>
      </c>
      <c r="F17" s="14">
        <f t="shared" si="1"/>
        <v>24.796875</v>
      </c>
      <c r="G17" s="1">
        <v>15141000</v>
      </c>
    </row>
    <row r="18" spans="1:7" x14ac:dyDescent="0.25">
      <c r="A18" t="s">
        <v>284</v>
      </c>
      <c r="B18" s="19">
        <v>3</v>
      </c>
      <c r="C18" s="1">
        <v>14</v>
      </c>
      <c r="D18" s="1">
        <v>2.2000000000000002</v>
      </c>
      <c r="E18" s="14">
        <f t="shared" si="0"/>
        <v>7.55</v>
      </c>
      <c r="F18" s="14">
        <f t="shared" si="1"/>
        <v>6.3636363636363633</v>
      </c>
      <c r="G18" s="1">
        <v>105700</v>
      </c>
    </row>
    <row r="19" spans="1:7" x14ac:dyDescent="0.25">
      <c r="A19" t="s">
        <v>285</v>
      </c>
      <c r="B19" s="19">
        <v>12</v>
      </c>
      <c r="C19" s="1">
        <v>12.1</v>
      </c>
      <c r="D19" s="1">
        <v>2.8</v>
      </c>
      <c r="E19" s="14">
        <f t="shared" si="0"/>
        <v>2.5495867768595044</v>
      </c>
      <c r="F19" s="14">
        <f t="shared" si="1"/>
        <v>4.3214285714285712</v>
      </c>
      <c r="G19" s="1">
        <v>30850</v>
      </c>
    </row>
    <row r="20" spans="1:7" x14ac:dyDescent="0.25">
      <c r="A20" t="s">
        <v>286</v>
      </c>
      <c r="B20" s="19">
        <v>8</v>
      </c>
      <c r="C20" s="1">
        <v>43.5</v>
      </c>
      <c r="D20" s="1">
        <v>9</v>
      </c>
      <c r="E20" s="14">
        <f t="shared" si="0"/>
        <v>1.142528735632184</v>
      </c>
      <c r="F20" s="14">
        <f t="shared" si="1"/>
        <v>4.833333333333333</v>
      </c>
      <c r="G20" s="1">
        <v>49700</v>
      </c>
    </row>
    <row r="21" spans="1:7" x14ac:dyDescent="0.25">
      <c r="A21" t="s">
        <v>287</v>
      </c>
      <c r="B21" s="19">
        <v>33</v>
      </c>
      <c r="C21" s="1">
        <v>135.19999999999999</v>
      </c>
      <c r="D21" s="1">
        <v>22.7</v>
      </c>
      <c r="E21" s="14">
        <f t="shared" si="0"/>
        <v>7.0550295857988177</v>
      </c>
      <c r="F21" s="14">
        <f t="shared" si="1"/>
        <v>5.9559471365638768</v>
      </c>
      <c r="G21" s="1">
        <v>953840</v>
      </c>
    </row>
    <row r="22" spans="1:7" x14ac:dyDescent="0.25">
      <c r="A22" t="s">
        <v>288</v>
      </c>
      <c r="B22" s="19">
        <v>6</v>
      </c>
      <c r="C22" s="1">
        <v>54</v>
      </c>
      <c r="D22" s="1">
        <v>6.5</v>
      </c>
      <c r="E22" s="14">
        <f t="shared" si="0"/>
        <v>2.4111111111111114</v>
      </c>
      <c r="F22" s="14">
        <f t="shared" si="1"/>
        <v>8.3076923076923084</v>
      </c>
      <c r="G22" s="1">
        <v>130200</v>
      </c>
    </row>
    <row r="23" spans="1:7" x14ac:dyDescent="0.25">
      <c r="A23" t="s">
        <v>289</v>
      </c>
      <c r="B23" s="19">
        <v>20</v>
      </c>
      <c r="C23" s="1">
        <v>2705</v>
      </c>
      <c r="D23" s="1">
        <v>144</v>
      </c>
      <c r="E23" s="14">
        <f t="shared" si="0"/>
        <v>2.4282809611829945</v>
      </c>
      <c r="F23" s="14">
        <f t="shared" si="1"/>
        <v>18.784722222222221</v>
      </c>
      <c r="G23" s="1">
        <v>6568500</v>
      </c>
    </row>
    <row r="24" spans="1:7" x14ac:dyDescent="0.25">
      <c r="A24" s="10" t="s">
        <v>290</v>
      </c>
      <c r="B24" s="28">
        <f>SUM(B8:B23)</f>
        <v>430</v>
      </c>
      <c r="C24" s="11">
        <f>SUM(C8:C23)</f>
        <v>209138.05</v>
      </c>
      <c r="D24" s="11">
        <f>SUM(D8:D23)</f>
        <v>5393.4</v>
      </c>
      <c r="E24" s="29">
        <f t="shared" si="0"/>
        <v>0.60044616462666645</v>
      </c>
      <c r="F24" s="29">
        <f t="shared" si="1"/>
        <v>38.776662216783478</v>
      </c>
      <c r="G24" s="11">
        <f>SUM(G8:G23)</f>
        <v>125576140</v>
      </c>
    </row>
    <row r="25" spans="1:7" x14ac:dyDescent="0.25">
      <c r="A25" s="12" t="s">
        <v>291</v>
      </c>
      <c r="B25" s="19"/>
    </row>
    <row r="26" spans="1:7" x14ac:dyDescent="0.25">
      <c r="A26" t="s">
        <v>274</v>
      </c>
      <c r="B26" s="19">
        <v>19</v>
      </c>
      <c r="C26" s="1">
        <v>20.45</v>
      </c>
      <c r="D26" s="1">
        <v>2.19</v>
      </c>
      <c r="E26" s="14">
        <f t="shared" ref="E26:E33" si="2">(G26/C26)/1000</f>
        <v>2.4599266503667483</v>
      </c>
      <c r="F26" s="14">
        <f t="shared" ref="F26:F33" si="3">C26/D26</f>
        <v>9.3378995433789953</v>
      </c>
      <c r="G26" s="1">
        <v>50305.5</v>
      </c>
    </row>
    <row r="27" spans="1:7" x14ac:dyDescent="0.25">
      <c r="A27" t="s">
        <v>276</v>
      </c>
      <c r="B27" s="19">
        <v>21</v>
      </c>
      <c r="C27" s="1">
        <v>22.8</v>
      </c>
      <c r="D27" s="1">
        <v>2.44</v>
      </c>
      <c r="E27" s="14">
        <f t="shared" si="2"/>
        <v>2.5609210526315787</v>
      </c>
      <c r="F27" s="14">
        <f t="shared" si="3"/>
        <v>9.3442622950819683</v>
      </c>
      <c r="G27" s="1">
        <v>58389</v>
      </c>
    </row>
    <row r="28" spans="1:7" x14ac:dyDescent="0.25">
      <c r="A28" t="s">
        <v>292</v>
      </c>
      <c r="B28" s="19">
        <v>4</v>
      </c>
      <c r="C28" s="1">
        <v>5.35</v>
      </c>
      <c r="D28" s="1">
        <v>0.54</v>
      </c>
      <c r="E28" s="14">
        <f t="shared" si="2"/>
        <v>3.1044485981308414</v>
      </c>
      <c r="F28" s="14">
        <f t="shared" si="3"/>
        <v>9.9074074074074066</v>
      </c>
      <c r="G28" s="1">
        <v>16608.8</v>
      </c>
    </row>
    <row r="29" spans="1:7" x14ac:dyDescent="0.25">
      <c r="A29" t="s">
        <v>293</v>
      </c>
      <c r="B29" s="19">
        <v>4</v>
      </c>
      <c r="C29" s="1">
        <v>25.1</v>
      </c>
      <c r="D29" s="1">
        <v>2.8</v>
      </c>
      <c r="E29" s="14">
        <f t="shared" si="2"/>
        <v>3.2832071713147406</v>
      </c>
      <c r="F29" s="14">
        <f t="shared" si="3"/>
        <v>8.9642857142857153</v>
      </c>
      <c r="G29" s="1">
        <v>82408.5</v>
      </c>
    </row>
    <row r="30" spans="1:7" x14ac:dyDescent="0.25">
      <c r="A30" t="s">
        <v>279</v>
      </c>
      <c r="B30" s="19">
        <v>2</v>
      </c>
      <c r="C30" s="1">
        <v>11</v>
      </c>
      <c r="D30" s="1">
        <v>0.7</v>
      </c>
      <c r="E30" s="14">
        <f t="shared" si="2"/>
        <v>3.5872727272727274</v>
      </c>
      <c r="F30" s="14">
        <f t="shared" si="3"/>
        <v>15.714285714285715</v>
      </c>
      <c r="G30" s="1">
        <v>39460</v>
      </c>
    </row>
    <row r="31" spans="1:7" x14ac:dyDescent="0.25">
      <c r="A31" t="s">
        <v>283</v>
      </c>
      <c r="B31" s="19">
        <v>3</v>
      </c>
      <c r="C31" s="1">
        <v>15.22</v>
      </c>
      <c r="D31" s="1">
        <v>1.9</v>
      </c>
      <c r="E31" s="14">
        <f t="shared" si="2"/>
        <v>3.216392904073587</v>
      </c>
      <c r="F31" s="14">
        <f t="shared" si="3"/>
        <v>8.010526315789475</v>
      </c>
      <c r="G31" s="1">
        <v>48953.5</v>
      </c>
    </row>
    <row r="32" spans="1:7" x14ac:dyDescent="0.25">
      <c r="A32" t="s">
        <v>287</v>
      </c>
      <c r="B32" s="19">
        <v>13</v>
      </c>
      <c r="C32" s="1">
        <v>11.17</v>
      </c>
      <c r="D32" s="1">
        <v>1</v>
      </c>
      <c r="E32" s="14">
        <f t="shared" si="2"/>
        <v>3.6469471799462849</v>
      </c>
      <c r="F32" s="14">
        <f t="shared" si="3"/>
        <v>11.17</v>
      </c>
      <c r="G32" s="1">
        <v>40736.400000000001</v>
      </c>
    </row>
    <row r="33" spans="1:7" x14ac:dyDescent="0.25">
      <c r="A33" s="10" t="s">
        <v>294</v>
      </c>
      <c r="B33" s="28">
        <f>SUM(B26:B32)</f>
        <v>66</v>
      </c>
      <c r="C33" s="11">
        <f>SUM(C26:C32)</f>
        <v>111.09</v>
      </c>
      <c r="D33" s="11">
        <f>SUM(D26:D32)</f>
        <v>11.57</v>
      </c>
      <c r="E33" s="29">
        <f t="shared" si="2"/>
        <v>3.032331442974165</v>
      </c>
      <c r="F33" s="29">
        <f t="shared" si="3"/>
        <v>9.6015557476231628</v>
      </c>
      <c r="G33" s="11">
        <f>SUM(G26:G32)</f>
        <v>336861.7</v>
      </c>
    </row>
    <row r="34" spans="1:7" x14ac:dyDescent="0.25">
      <c r="A34" s="12" t="s">
        <v>295</v>
      </c>
      <c r="B34" s="19"/>
      <c r="E34" s="14"/>
      <c r="F34" s="14"/>
    </row>
    <row r="35" spans="1:7" x14ac:dyDescent="0.25">
      <c r="A35" t="s">
        <v>274</v>
      </c>
      <c r="B35" s="19">
        <v>32</v>
      </c>
      <c r="C35" s="1">
        <v>88.9</v>
      </c>
      <c r="D35" s="1">
        <v>7.7</v>
      </c>
      <c r="E35" s="14">
        <f t="shared" ref="E35:E49" si="4">(G35/C35)/1000</f>
        <v>2.9287289088863888</v>
      </c>
      <c r="F35" s="14">
        <f t="shared" ref="F35:F49" si="5">C35/D35</f>
        <v>11.545454545454547</v>
      </c>
      <c r="G35" s="1">
        <v>260364</v>
      </c>
    </row>
    <row r="36" spans="1:7" x14ac:dyDescent="0.25">
      <c r="A36" t="s">
        <v>276</v>
      </c>
      <c r="B36" s="19">
        <v>45</v>
      </c>
      <c r="C36" s="1">
        <v>182.8</v>
      </c>
      <c r="D36" s="1">
        <v>26.8</v>
      </c>
      <c r="E36" s="14">
        <f t="shared" si="4"/>
        <v>2.6113840262582055</v>
      </c>
      <c r="F36" s="14">
        <f t="shared" si="5"/>
        <v>6.8208955223880601</v>
      </c>
      <c r="G36" s="1">
        <v>477361</v>
      </c>
    </row>
    <row r="37" spans="1:7" x14ac:dyDescent="0.25">
      <c r="A37" t="s">
        <v>292</v>
      </c>
      <c r="B37" s="19">
        <v>5</v>
      </c>
      <c r="C37" s="1">
        <v>14.55</v>
      </c>
      <c r="D37" s="1">
        <v>1.45</v>
      </c>
      <c r="E37" s="14">
        <f t="shared" si="4"/>
        <v>3.1891065292096217</v>
      </c>
      <c r="F37" s="14">
        <f t="shared" si="5"/>
        <v>10.03448275862069</v>
      </c>
      <c r="G37" s="1">
        <v>46401.5</v>
      </c>
    </row>
    <row r="38" spans="1:7" x14ac:dyDescent="0.25">
      <c r="A38" t="s">
        <v>293</v>
      </c>
      <c r="B38" s="19">
        <v>9</v>
      </c>
      <c r="C38" s="1">
        <v>106.1</v>
      </c>
      <c r="D38" s="1">
        <v>8.5</v>
      </c>
      <c r="E38" s="14">
        <f t="shared" si="4"/>
        <v>3.7472384542884076</v>
      </c>
      <c r="F38" s="14">
        <f t="shared" si="5"/>
        <v>12.482352941176471</v>
      </c>
      <c r="G38" s="1">
        <v>397582</v>
      </c>
    </row>
    <row r="39" spans="1:7" x14ac:dyDescent="0.25">
      <c r="A39" t="s">
        <v>296</v>
      </c>
      <c r="B39" s="19">
        <v>5</v>
      </c>
      <c r="C39" s="1">
        <v>196.85</v>
      </c>
      <c r="D39" s="1">
        <v>4.5</v>
      </c>
      <c r="E39" s="14">
        <f t="shared" si="4"/>
        <v>0.50520955041910087</v>
      </c>
      <c r="F39" s="14">
        <f t="shared" si="5"/>
        <v>43.74444444444444</v>
      </c>
      <c r="G39" s="1">
        <v>99450.5</v>
      </c>
    </row>
    <row r="40" spans="1:7" x14ac:dyDescent="0.25">
      <c r="A40" t="s">
        <v>278</v>
      </c>
      <c r="B40" s="19">
        <v>1</v>
      </c>
      <c r="C40" s="1">
        <v>103756</v>
      </c>
      <c r="D40" s="1">
        <v>1736</v>
      </c>
      <c r="E40" s="14">
        <f t="shared" si="4"/>
        <v>9.4942075638999188E-2</v>
      </c>
      <c r="F40" s="14">
        <f t="shared" si="5"/>
        <v>59.767281105990783</v>
      </c>
      <c r="G40" s="1">
        <v>9850810</v>
      </c>
    </row>
    <row r="41" spans="1:7" x14ac:dyDescent="0.25">
      <c r="A41" t="s">
        <v>297</v>
      </c>
      <c r="B41" s="19">
        <v>7</v>
      </c>
      <c r="C41" s="1">
        <v>695.6</v>
      </c>
      <c r="D41" s="1">
        <v>22</v>
      </c>
      <c r="E41" s="14">
        <f t="shared" si="4"/>
        <v>0.23657418056354226</v>
      </c>
      <c r="F41" s="14">
        <f t="shared" si="5"/>
        <v>31.618181818181821</v>
      </c>
      <c r="G41" s="1">
        <v>164561</v>
      </c>
    </row>
    <row r="42" spans="1:7" x14ac:dyDescent="0.25">
      <c r="A42" t="s">
        <v>279</v>
      </c>
      <c r="B42" s="19">
        <v>3</v>
      </c>
      <c r="C42" s="1">
        <v>50.55</v>
      </c>
      <c r="D42" s="1">
        <v>2.5</v>
      </c>
      <c r="E42" s="14">
        <f t="shared" si="4"/>
        <v>2.6362017804154303</v>
      </c>
      <c r="F42" s="14">
        <f t="shared" si="5"/>
        <v>20.22</v>
      </c>
      <c r="G42" s="1">
        <v>133260</v>
      </c>
    </row>
    <row r="43" spans="1:7" x14ac:dyDescent="0.25">
      <c r="A43" t="s">
        <v>298</v>
      </c>
      <c r="B43" s="19">
        <v>3</v>
      </c>
      <c r="C43" s="1">
        <v>3.4</v>
      </c>
      <c r="D43" s="1">
        <v>0.75</v>
      </c>
      <c r="E43" s="14">
        <f t="shared" si="4"/>
        <v>3.5376470588235294</v>
      </c>
      <c r="F43" s="14">
        <f t="shared" si="5"/>
        <v>4.5333333333333332</v>
      </c>
      <c r="G43" s="1">
        <v>12028</v>
      </c>
    </row>
    <row r="44" spans="1:7" x14ac:dyDescent="0.25">
      <c r="A44" t="s">
        <v>282</v>
      </c>
      <c r="B44" s="19">
        <v>9</v>
      </c>
      <c r="C44" s="1">
        <v>105.95</v>
      </c>
      <c r="D44" s="1">
        <v>7.3</v>
      </c>
      <c r="E44" s="14">
        <f t="shared" si="4"/>
        <v>3.494138744690892</v>
      </c>
      <c r="F44" s="14">
        <f t="shared" si="5"/>
        <v>14.513698630136988</v>
      </c>
      <c r="G44" s="1">
        <v>370204</v>
      </c>
    </row>
    <row r="45" spans="1:7" x14ac:dyDescent="0.25">
      <c r="A45" t="s">
        <v>283</v>
      </c>
      <c r="B45" s="19">
        <v>8</v>
      </c>
      <c r="C45" s="1">
        <v>53.79</v>
      </c>
      <c r="D45" s="1">
        <v>5</v>
      </c>
      <c r="E45" s="14">
        <f t="shared" si="4"/>
        <v>3.2442740286298566</v>
      </c>
      <c r="F45" s="14">
        <f t="shared" si="5"/>
        <v>10.757999999999999</v>
      </c>
      <c r="G45" s="1">
        <v>174509.5</v>
      </c>
    </row>
    <row r="46" spans="1:7" x14ac:dyDescent="0.25">
      <c r="A46" t="s">
        <v>299</v>
      </c>
      <c r="B46" s="19">
        <v>3</v>
      </c>
      <c r="C46" s="1">
        <v>226</v>
      </c>
      <c r="D46" s="1">
        <v>13.8</v>
      </c>
      <c r="E46" s="14">
        <f t="shared" si="4"/>
        <v>0.59460176991150449</v>
      </c>
      <c r="F46" s="14">
        <f t="shared" si="5"/>
        <v>16.376811594202898</v>
      </c>
      <c r="G46" s="1">
        <v>134380</v>
      </c>
    </row>
    <row r="47" spans="1:7" x14ac:dyDescent="0.25">
      <c r="A47" t="s">
        <v>287</v>
      </c>
      <c r="B47" s="19">
        <v>16</v>
      </c>
      <c r="C47" s="1">
        <v>13.95</v>
      </c>
      <c r="D47" s="1">
        <v>1.8</v>
      </c>
      <c r="E47" s="14">
        <f t="shared" si="4"/>
        <v>3.2232616487455199</v>
      </c>
      <c r="F47" s="14">
        <f t="shared" si="5"/>
        <v>7.7499999999999991</v>
      </c>
      <c r="G47" s="1">
        <v>44964.5</v>
      </c>
    </row>
    <row r="48" spans="1:7" x14ac:dyDescent="0.25">
      <c r="A48" t="s">
        <v>289</v>
      </c>
      <c r="B48" s="19">
        <v>5</v>
      </c>
      <c r="C48" s="1">
        <v>31.9</v>
      </c>
      <c r="D48" s="1">
        <v>4</v>
      </c>
      <c r="E48" s="14">
        <f t="shared" si="4"/>
        <v>3.2226959247648908</v>
      </c>
      <c r="F48" s="14">
        <f t="shared" si="5"/>
        <v>7.9749999999999996</v>
      </c>
      <c r="G48" s="1">
        <v>102804</v>
      </c>
    </row>
    <row r="49" spans="1:7" x14ac:dyDescent="0.25">
      <c r="A49" s="10" t="s">
        <v>300</v>
      </c>
      <c r="B49" s="28">
        <f>SUM(B35:B48)</f>
        <v>151</v>
      </c>
      <c r="C49" s="11">
        <f>SUM(C35:C48)</f>
        <v>105526.33999999998</v>
      </c>
      <c r="D49" s="11">
        <f>SUM(D35:D48)</f>
        <v>1842.1</v>
      </c>
      <c r="E49" s="29">
        <f t="shared" si="4"/>
        <v>0.116261778812759</v>
      </c>
      <c r="F49" s="29">
        <f t="shared" si="5"/>
        <v>57.285891102546003</v>
      </c>
      <c r="G49" s="11">
        <f>SUM(G35:G48)</f>
        <v>12268680</v>
      </c>
    </row>
    <row r="50" spans="1:7" x14ac:dyDescent="0.25">
      <c r="A50" s="12" t="s">
        <v>301</v>
      </c>
      <c r="B50" s="19"/>
      <c r="E50" s="14"/>
      <c r="F50" s="14"/>
    </row>
    <row r="51" spans="1:7" x14ac:dyDescent="0.25">
      <c r="A51" t="s">
        <v>302</v>
      </c>
      <c r="B51" s="19">
        <v>1</v>
      </c>
      <c r="C51" s="1">
        <v>7</v>
      </c>
      <c r="D51" s="1">
        <v>1.7</v>
      </c>
      <c r="E51" s="14">
        <f t="shared" ref="E51:E79" si="6">(G51/C51)/1000</f>
        <v>1.4928571428571429</v>
      </c>
      <c r="F51" s="14">
        <f t="shared" ref="F51:F79" si="7">C51/D51</f>
        <v>4.1176470588235299</v>
      </c>
      <c r="G51" s="1">
        <v>10450</v>
      </c>
    </row>
    <row r="52" spans="1:7" x14ac:dyDescent="0.25">
      <c r="A52" t="s">
        <v>274</v>
      </c>
      <c r="B52" s="19">
        <v>32</v>
      </c>
      <c r="C52" s="1">
        <v>178.5</v>
      </c>
      <c r="D52" s="1">
        <v>27.4</v>
      </c>
      <c r="E52" s="14">
        <f t="shared" si="6"/>
        <v>0.82885154061624655</v>
      </c>
      <c r="F52" s="14">
        <f t="shared" si="7"/>
        <v>6.514598540145986</v>
      </c>
      <c r="G52" s="1">
        <v>147950</v>
      </c>
    </row>
    <row r="53" spans="1:7" x14ac:dyDescent="0.25">
      <c r="A53" t="s">
        <v>303</v>
      </c>
      <c r="B53" s="19">
        <v>26</v>
      </c>
      <c r="C53" s="1">
        <v>212.5</v>
      </c>
      <c r="D53" s="1">
        <v>25.1</v>
      </c>
      <c r="E53" s="14">
        <f t="shared" si="6"/>
        <v>1.2442352941176471</v>
      </c>
      <c r="F53" s="14">
        <f t="shared" si="7"/>
        <v>8.4661354581673294</v>
      </c>
      <c r="G53" s="1">
        <v>264400</v>
      </c>
    </row>
    <row r="54" spans="1:7" x14ac:dyDescent="0.25">
      <c r="A54" t="s">
        <v>275</v>
      </c>
      <c r="B54" s="19">
        <v>1</v>
      </c>
      <c r="C54" s="1">
        <v>1.65</v>
      </c>
      <c r="D54" s="1">
        <v>1.2</v>
      </c>
      <c r="E54" s="14">
        <f t="shared" si="6"/>
        <v>8.0606060606060606</v>
      </c>
      <c r="F54" s="14">
        <f t="shared" si="7"/>
        <v>1.375</v>
      </c>
      <c r="G54" s="1">
        <v>13300</v>
      </c>
    </row>
    <row r="55" spans="1:7" x14ac:dyDescent="0.25">
      <c r="A55" t="s">
        <v>276</v>
      </c>
      <c r="B55" s="19">
        <v>451</v>
      </c>
      <c r="C55" s="1">
        <v>11126</v>
      </c>
      <c r="D55" s="1">
        <v>901.5</v>
      </c>
      <c r="E55" s="14">
        <f t="shared" si="6"/>
        <v>1.1744831925220205</v>
      </c>
      <c r="F55" s="14">
        <f t="shared" si="7"/>
        <v>12.34165280088741</v>
      </c>
      <c r="G55" s="1">
        <v>13067300</v>
      </c>
    </row>
    <row r="56" spans="1:7" x14ac:dyDescent="0.25">
      <c r="A56" t="s">
        <v>304</v>
      </c>
      <c r="B56" s="19">
        <v>32</v>
      </c>
      <c r="C56" s="1">
        <v>574.79999999999995</v>
      </c>
      <c r="D56" s="1">
        <v>53.1</v>
      </c>
      <c r="E56" s="14">
        <f t="shared" si="6"/>
        <v>0.93503827418232432</v>
      </c>
      <c r="F56" s="14">
        <f t="shared" si="7"/>
        <v>10.824858757062145</v>
      </c>
      <c r="G56" s="1">
        <v>537460</v>
      </c>
    </row>
    <row r="57" spans="1:7" x14ac:dyDescent="0.25">
      <c r="A57" t="s">
        <v>293</v>
      </c>
      <c r="B57" s="19">
        <v>72</v>
      </c>
      <c r="C57" s="1">
        <v>3206</v>
      </c>
      <c r="D57" s="1">
        <v>294.7</v>
      </c>
      <c r="E57" s="14">
        <f t="shared" si="6"/>
        <v>1.5340611353711791</v>
      </c>
      <c r="F57" s="14">
        <f t="shared" si="7"/>
        <v>10.878859857482185</v>
      </c>
      <c r="G57" s="1">
        <v>4918200</v>
      </c>
    </row>
    <row r="58" spans="1:7" x14ac:dyDescent="0.25">
      <c r="A58" t="s">
        <v>277</v>
      </c>
      <c r="B58" s="19">
        <v>63</v>
      </c>
      <c r="C58" s="1">
        <v>527</v>
      </c>
      <c r="D58" s="1">
        <v>59.3</v>
      </c>
      <c r="E58" s="14">
        <f t="shared" si="6"/>
        <v>1.7465370018975332</v>
      </c>
      <c r="F58" s="14">
        <f t="shared" si="7"/>
        <v>8.8870151770657682</v>
      </c>
      <c r="G58" s="1">
        <v>920425</v>
      </c>
    </row>
    <row r="59" spans="1:7" x14ac:dyDescent="0.25">
      <c r="A59" t="s">
        <v>305</v>
      </c>
      <c r="B59" s="19">
        <v>134</v>
      </c>
      <c r="C59" s="1">
        <v>411.5</v>
      </c>
      <c r="D59" s="1">
        <v>141.9</v>
      </c>
      <c r="E59" s="14">
        <f t="shared" si="6"/>
        <v>1.6657351154313487</v>
      </c>
      <c r="F59" s="14">
        <f t="shared" si="7"/>
        <v>2.8999295278365045</v>
      </c>
      <c r="G59" s="1">
        <v>685450</v>
      </c>
    </row>
    <row r="60" spans="1:7" x14ac:dyDescent="0.25">
      <c r="A60" t="s">
        <v>279</v>
      </c>
      <c r="B60" s="19">
        <v>12</v>
      </c>
      <c r="C60" s="1">
        <v>1432</v>
      </c>
      <c r="D60" s="1">
        <v>106.4</v>
      </c>
      <c r="E60" s="14">
        <f t="shared" si="6"/>
        <v>0.8520949720670391</v>
      </c>
      <c r="F60" s="14">
        <f t="shared" si="7"/>
        <v>13.458646616541353</v>
      </c>
      <c r="G60" s="1">
        <v>1220200</v>
      </c>
    </row>
    <row r="61" spans="1:7" x14ac:dyDescent="0.25">
      <c r="A61" t="s">
        <v>280</v>
      </c>
      <c r="B61" s="19">
        <v>9</v>
      </c>
      <c r="C61" s="1">
        <v>7.6</v>
      </c>
      <c r="D61" s="1">
        <v>8.1</v>
      </c>
      <c r="E61" s="14">
        <f t="shared" si="6"/>
        <v>4.8815789473684221</v>
      </c>
      <c r="F61" s="14">
        <f t="shared" si="7"/>
        <v>0.93827160493827155</v>
      </c>
      <c r="G61" s="1">
        <v>37100</v>
      </c>
    </row>
    <row r="62" spans="1:7" x14ac:dyDescent="0.25">
      <c r="A62" t="s">
        <v>281</v>
      </c>
      <c r="B62" s="19">
        <v>252</v>
      </c>
      <c r="C62" s="1">
        <v>695.5</v>
      </c>
      <c r="D62" s="1">
        <v>154.69999999999999</v>
      </c>
      <c r="E62" s="14">
        <f t="shared" si="6"/>
        <v>2.6111071171818834</v>
      </c>
      <c r="F62" s="14">
        <f t="shared" si="7"/>
        <v>4.4957983193277311</v>
      </c>
      <c r="G62" s="1">
        <v>1816025</v>
      </c>
    </row>
    <row r="63" spans="1:7" x14ac:dyDescent="0.25">
      <c r="A63" t="s">
        <v>298</v>
      </c>
      <c r="B63" s="19">
        <v>153</v>
      </c>
      <c r="C63" s="1">
        <v>13487</v>
      </c>
      <c r="D63" s="1">
        <v>629</v>
      </c>
      <c r="E63" s="14">
        <f t="shared" si="6"/>
        <v>2.3803736931860309</v>
      </c>
      <c r="F63" s="14">
        <f t="shared" si="7"/>
        <v>21.441971383147855</v>
      </c>
      <c r="G63" s="1">
        <v>32104100</v>
      </c>
    </row>
    <row r="64" spans="1:7" x14ac:dyDescent="0.25">
      <c r="A64" t="s">
        <v>306</v>
      </c>
      <c r="B64" s="19">
        <v>1</v>
      </c>
      <c r="C64" s="1">
        <v>8.0500000000000007</v>
      </c>
      <c r="D64" s="1">
        <v>1.8</v>
      </c>
      <c r="E64" s="14">
        <f t="shared" si="6"/>
        <v>14.999999999999998</v>
      </c>
      <c r="F64" s="14">
        <f t="shared" si="7"/>
        <v>4.4722222222222223</v>
      </c>
      <c r="G64" s="1">
        <v>120750</v>
      </c>
    </row>
    <row r="65" spans="1:7" x14ac:dyDescent="0.25">
      <c r="A65" t="s">
        <v>307</v>
      </c>
      <c r="B65" s="19">
        <v>100</v>
      </c>
      <c r="C65" s="1">
        <v>573</v>
      </c>
      <c r="D65" s="1">
        <v>93.1</v>
      </c>
      <c r="E65" s="14">
        <f t="shared" si="6"/>
        <v>3.1500872600349039</v>
      </c>
      <c r="F65" s="14">
        <f t="shared" si="7"/>
        <v>6.1546723952738995</v>
      </c>
      <c r="G65" s="1">
        <v>1805000</v>
      </c>
    </row>
    <row r="66" spans="1:7" x14ac:dyDescent="0.25">
      <c r="A66" t="s">
        <v>308</v>
      </c>
      <c r="B66" s="19">
        <v>212</v>
      </c>
      <c r="C66" s="1">
        <v>537.75</v>
      </c>
      <c r="D66" s="1">
        <v>218.85</v>
      </c>
      <c r="E66" s="14">
        <f t="shared" si="6"/>
        <v>1.7861041376104139</v>
      </c>
      <c r="F66" s="14">
        <f t="shared" si="7"/>
        <v>2.4571624400274161</v>
      </c>
      <c r="G66" s="1">
        <v>960477.5</v>
      </c>
    </row>
    <row r="67" spans="1:7" x14ac:dyDescent="0.25">
      <c r="A67" t="s">
        <v>282</v>
      </c>
      <c r="B67" s="19">
        <v>15</v>
      </c>
      <c r="C67" s="1">
        <v>754</v>
      </c>
      <c r="D67" s="1">
        <v>56.4</v>
      </c>
      <c r="E67" s="14">
        <f t="shared" si="6"/>
        <v>2.1379973474801064</v>
      </c>
      <c r="F67" s="14">
        <f t="shared" si="7"/>
        <v>13.368794326241135</v>
      </c>
      <c r="G67" s="1">
        <v>1612050</v>
      </c>
    </row>
    <row r="68" spans="1:7" x14ac:dyDescent="0.25">
      <c r="A68" t="s">
        <v>283</v>
      </c>
      <c r="B68" s="19">
        <v>73</v>
      </c>
      <c r="C68" s="1">
        <v>645</v>
      </c>
      <c r="D68" s="1">
        <v>54.7</v>
      </c>
      <c r="E68" s="14">
        <f t="shared" si="6"/>
        <v>1.55</v>
      </c>
      <c r="F68" s="14">
        <f t="shared" si="7"/>
        <v>11.791590493601461</v>
      </c>
      <c r="G68" s="1">
        <v>999750</v>
      </c>
    </row>
    <row r="69" spans="1:7" x14ac:dyDescent="0.25">
      <c r="A69" t="s">
        <v>284</v>
      </c>
      <c r="B69" s="19">
        <v>117</v>
      </c>
      <c r="C69" s="1">
        <v>633.95000000000005</v>
      </c>
      <c r="D69" s="1">
        <v>73.5</v>
      </c>
      <c r="E69" s="14">
        <f t="shared" si="6"/>
        <v>5.3374871835318238</v>
      </c>
      <c r="F69" s="14">
        <f t="shared" si="7"/>
        <v>8.6251700680272112</v>
      </c>
      <c r="G69" s="1">
        <v>3383700</v>
      </c>
    </row>
    <row r="70" spans="1:7" x14ac:dyDescent="0.25">
      <c r="A70" t="s">
        <v>310</v>
      </c>
      <c r="B70" s="19">
        <v>26</v>
      </c>
      <c r="C70" s="1">
        <v>21.4</v>
      </c>
      <c r="D70" s="1">
        <v>23.4</v>
      </c>
      <c r="E70" s="14">
        <f t="shared" si="6"/>
        <v>3.3373831775700937</v>
      </c>
      <c r="F70" s="14">
        <f t="shared" si="7"/>
        <v>0.9145299145299145</v>
      </c>
      <c r="G70" s="1">
        <v>71420</v>
      </c>
    </row>
    <row r="71" spans="1:7" x14ac:dyDescent="0.25">
      <c r="A71" t="s">
        <v>311</v>
      </c>
      <c r="B71" s="19">
        <v>608</v>
      </c>
      <c r="C71" s="1">
        <v>6727</v>
      </c>
      <c r="D71" s="1">
        <v>717.5</v>
      </c>
      <c r="E71" s="14">
        <f t="shared" si="6"/>
        <v>0.80262375501709526</v>
      </c>
      <c r="F71" s="14">
        <f t="shared" si="7"/>
        <v>9.3756097560975604</v>
      </c>
      <c r="G71" s="1">
        <v>5399250</v>
      </c>
    </row>
    <row r="72" spans="1:7" x14ac:dyDescent="0.25">
      <c r="A72" t="s">
        <v>312</v>
      </c>
      <c r="B72" s="19">
        <v>31</v>
      </c>
      <c r="C72" s="1">
        <v>354</v>
      </c>
      <c r="D72" s="1">
        <v>57.7</v>
      </c>
      <c r="E72" s="14">
        <f t="shared" si="6"/>
        <v>7.159322033898305</v>
      </c>
      <c r="F72" s="14">
        <f t="shared" si="7"/>
        <v>6.1351819757365682</v>
      </c>
      <c r="G72" s="1">
        <v>2534400</v>
      </c>
    </row>
    <row r="73" spans="1:7" x14ac:dyDescent="0.25">
      <c r="A73" t="s">
        <v>313</v>
      </c>
      <c r="B73" s="19">
        <v>8</v>
      </c>
      <c r="C73" s="1">
        <v>4.5</v>
      </c>
      <c r="D73" s="1">
        <v>3.1</v>
      </c>
      <c r="E73" s="14">
        <f t="shared" si="6"/>
        <v>3.1666666666666665</v>
      </c>
      <c r="F73" s="14">
        <f t="shared" si="7"/>
        <v>1.4516129032258065</v>
      </c>
      <c r="G73" s="1">
        <v>14250</v>
      </c>
    </row>
    <row r="74" spans="1:7" x14ac:dyDescent="0.25">
      <c r="A74" t="s">
        <v>314</v>
      </c>
      <c r="B74" s="19">
        <v>55</v>
      </c>
      <c r="C74" s="1">
        <v>242.8</v>
      </c>
      <c r="D74" s="1">
        <v>77.3</v>
      </c>
      <c r="E74" s="14">
        <f t="shared" si="6"/>
        <v>8.2977759472817123</v>
      </c>
      <c r="F74" s="14">
        <f t="shared" si="7"/>
        <v>3.1410090556274257</v>
      </c>
      <c r="G74" s="1">
        <v>2014700</v>
      </c>
    </row>
    <row r="75" spans="1:7" x14ac:dyDescent="0.25">
      <c r="A75" t="s">
        <v>315</v>
      </c>
      <c r="B75" s="19">
        <v>23</v>
      </c>
      <c r="C75" s="1">
        <v>26.5</v>
      </c>
      <c r="D75" s="1">
        <v>19.7</v>
      </c>
      <c r="E75" s="14">
        <f t="shared" si="6"/>
        <v>3.3158490566037737</v>
      </c>
      <c r="F75" s="14">
        <f t="shared" si="7"/>
        <v>1.3451776649746194</v>
      </c>
      <c r="G75" s="1">
        <v>87870</v>
      </c>
    </row>
    <row r="76" spans="1:7" x14ac:dyDescent="0.25">
      <c r="A76" t="s">
        <v>287</v>
      </c>
      <c r="B76" s="19">
        <v>483</v>
      </c>
      <c r="C76" s="1">
        <v>1048</v>
      </c>
      <c r="D76" s="1">
        <v>345</v>
      </c>
      <c r="E76" s="14">
        <f t="shared" si="6"/>
        <v>2.9125477099236643</v>
      </c>
      <c r="F76" s="14">
        <f t="shared" si="7"/>
        <v>3.0376811594202899</v>
      </c>
      <c r="G76" s="1">
        <v>3052350</v>
      </c>
    </row>
    <row r="77" spans="1:7" x14ac:dyDescent="0.25">
      <c r="A77" t="s">
        <v>289</v>
      </c>
      <c r="B77" s="19">
        <v>10</v>
      </c>
      <c r="C77" s="1">
        <v>74</v>
      </c>
      <c r="D77" s="1">
        <v>15</v>
      </c>
      <c r="E77" s="14">
        <f t="shared" si="6"/>
        <v>2.2432432432432434</v>
      </c>
      <c r="F77" s="14">
        <f t="shared" si="7"/>
        <v>4.9333333333333336</v>
      </c>
      <c r="G77" s="1">
        <v>166000</v>
      </c>
    </row>
    <row r="78" spans="1:7" x14ac:dyDescent="0.25">
      <c r="A78" t="s">
        <v>316</v>
      </c>
      <c r="B78" s="19">
        <v>5</v>
      </c>
      <c r="C78" s="1">
        <v>5.2</v>
      </c>
      <c r="D78" s="1">
        <v>1.65</v>
      </c>
      <c r="E78" s="14">
        <f t="shared" si="6"/>
        <v>4.0961538461538458</v>
      </c>
      <c r="F78" s="14">
        <f t="shared" si="7"/>
        <v>3.1515151515151518</v>
      </c>
      <c r="G78" s="1">
        <v>21300</v>
      </c>
    </row>
    <row r="79" spans="1:7" x14ac:dyDescent="0.25">
      <c r="A79" s="10" t="s">
        <v>317</v>
      </c>
      <c r="B79" s="28">
        <f>SUM(B51:B78)</f>
        <v>3005</v>
      </c>
      <c r="C79" s="11">
        <f>SUM(C51:C78)</f>
        <v>43522.19999999999</v>
      </c>
      <c r="D79" s="11">
        <f>SUM(D51:D78)</f>
        <v>4162.7999999999993</v>
      </c>
      <c r="E79" s="29">
        <f t="shared" si="6"/>
        <v>1.7918585802188314</v>
      </c>
      <c r="F79" s="29">
        <f t="shared" si="7"/>
        <v>10.455030268088786</v>
      </c>
      <c r="G79" s="11">
        <f>SUM(G51:G78)</f>
        <v>77985627.5</v>
      </c>
    </row>
    <row r="80" spans="1:7" x14ac:dyDescent="0.25">
      <c r="A80" s="12" t="s">
        <v>318</v>
      </c>
      <c r="B80" s="19"/>
      <c r="E80" s="14"/>
      <c r="F80" s="14"/>
    </row>
    <row r="81" spans="1:7" x14ac:dyDescent="0.25">
      <c r="A81" t="s">
        <v>274</v>
      </c>
      <c r="B81" s="19">
        <v>39</v>
      </c>
      <c r="C81" s="1">
        <v>816</v>
      </c>
      <c r="D81" s="1">
        <v>49</v>
      </c>
      <c r="E81" s="14">
        <f t="shared" ref="E81:E90" si="8">(G81/C81)/1000</f>
        <v>3.8125</v>
      </c>
      <c r="F81" s="14">
        <f t="shared" ref="F81:F90" si="9">C81/D81</f>
        <v>16.653061224489797</v>
      </c>
      <c r="G81" s="1">
        <v>3111000</v>
      </c>
    </row>
    <row r="82" spans="1:7" x14ac:dyDescent="0.25">
      <c r="A82" t="s">
        <v>276</v>
      </c>
      <c r="B82" s="19">
        <v>181</v>
      </c>
      <c r="C82" s="1">
        <v>4694</v>
      </c>
      <c r="D82" s="1">
        <v>274</v>
      </c>
      <c r="E82" s="14">
        <f t="shared" si="8"/>
        <v>1.8610992756710696</v>
      </c>
      <c r="F82" s="14">
        <f t="shared" si="9"/>
        <v>17.131386861313867</v>
      </c>
      <c r="G82" s="1">
        <v>8736000</v>
      </c>
    </row>
    <row r="83" spans="1:7" x14ac:dyDescent="0.25">
      <c r="A83" t="s">
        <v>319</v>
      </c>
      <c r="B83" s="19">
        <v>125</v>
      </c>
      <c r="C83" s="1">
        <v>3460</v>
      </c>
      <c r="D83" s="1">
        <v>220</v>
      </c>
      <c r="E83" s="14">
        <f t="shared" si="8"/>
        <v>3.8049132947976876</v>
      </c>
      <c r="F83" s="14">
        <f t="shared" si="9"/>
        <v>15.727272727272727</v>
      </c>
      <c r="G83" s="1">
        <v>13165000</v>
      </c>
    </row>
    <row r="84" spans="1:7" x14ac:dyDescent="0.25">
      <c r="A84" t="s">
        <v>320</v>
      </c>
      <c r="B84" s="19">
        <v>10</v>
      </c>
      <c r="C84" s="1">
        <v>73</v>
      </c>
      <c r="D84" s="1">
        <v>12</v>
      </c>
      <c r="E84" s="14">
        <f t="shared" si="8"/>
        <v>4.102739726027397</v>
      </c>
      <c r="F84" s="14">
        <f t="shared" si="9"/>
        <v>6.083333333333333</v>
      </c>
      <c r="G84" s="1">
        <v>299500</v>
      </c>
    </row>
    <row r="85" spans="1:7" x14ac:dyDescent="0.25">
      <c r="A85" t="s">
        <v>277</v>
      </c>
      <c r="B85" s="19">
        <v>20</v>
      </c>
      <c r="C85" s="1">
        <v>17.420000000000002</v>
      </c>
      <c r="D85" s="1">
        <v>1.38</v>
      </c>
      <c r="E85" s="14">
        <f t="shared" si="8"/>
        <v>3.9999999999999996</v>
      </c>
      <c r="F85" s="14">
        <f t="shared" si="9"/>
        <v>12.623188405797103</v>
      </c>
      <c r="G85" s="1">
        <v>69680</v>
      </c>
    </row>
    <row r="86" spans="1:7" x14ac:dyDescent="0.25">
      <c r="A86" t="s">
        <v>280</v>
      </c>
      <c r="B86" s="19">
        <v>96</v>
      </c>
      <c r="C86" s="1">
        <v>113.3</v>
      </c>
      <c r="D86" s="1">
        <v>103</v>
      </c>
      <c r="E86" s="14">
        <f t="shared" si="8"/>
        <v>7</v>
      </c>
      <c r="F86" s="14">
        <f t="shared" si="9"/>
        <v>1.0999999999999999</v>
      </c>
      <c r="G86" s="1">
        <v>793100</v>
      </c>
    </row>
    <row r="87" spans="1:7" x14ac:dyDescent="0.25">
      <c r="A87" t="s">
        <v>307</v>
      </c>
      <c r="B87" s="19">
        <v>110</v>
      </c>
      <c r="C87" s="1">
        <v>2081</v>
      </c>
      <c r="D87" s="1">
        <v>118</v>
      </c>
      <c r="E87" s="14">
        <f t="shared" si="8"/>
        <v>3.6996636232580489</v>
      </c>
      <c r="F87" s="14">
        <f t="shared" si="9"/>
        <v>17.635593220338983</v>
      </c>
      <c r="G87" s="1">
        <v>7699000</v>
      </c>
    </row>
    <row r="88" spans="1:7" x14ac:dyDescent="0.25">
      <c r="A88" t="s">
        <v>282</v>
      </c>
      <c r="B88" s="19">
        <v>35</v>
      </c>
      <c r="C88" s="1">
        <v>311</v>
      </c>
      <c r="D88" s="1">
        <v>38</v>
      </c>
      <c r="E88" s="14">
        <f t="shared" si="8"/>
        <v>3.7540192926045015</v>
      </c>
      <c r="F88" s="14">
        <f t="shared" si="9"/>
        <v>8.1842105263157894</v>
      </c>
      <c r="G88" s="1">
        <v>1167500</v>
      </c>
    </row>
    <row r="89" spans="1:7" x14ac:dyDescent="0.25">
      <c r="A89" t="s">
        <v>311</v>
      </c>
      <c r="B89" s="19">
        <v>88</v>
      </c>
      <c r="C89" s="1">
        <v>606</v>
      </c>
      <c r="D89" s="1">
        <v>101</v>
      </c>
      <c r="E89" s="14">
        <f t="shared" si="8"/>
        <v>2.4801980198019802</v>
      </c>
      <c r="F89" s="14">
        <f t="shared" si="9"/>
        <v>6</v>
      </c>
      <c r="G89" s="1">
        <v>1503000</v>
      </c>
    </row>
    <row r="90" spans="1:7" x14ac:dyDescent="0.25">
      <c r="A90" s="10" t="s">
        <v>321</v>
      </c>
      <c r="B90" s="28">
        <f>SUM(B81:B89)</f>
        <v>704</v>
      </c>
      <c r="C90" s="11">
        <f>SUM(C81:C89)</f>
        <v>12171.72</v>
      </c>
      <c r="D90" s="11">
        <f>SUM(D81:D89)</f>
        <v>916.38</v>
      </c>
      <c r="E90" s="29">
        <f t="shared" si="8"/>
        <v>3.0023513521507232</v>
      </c>
      <c r="F90" s="29">
        <f t="shared" si="9"/>
        <v>13.282393766777973</v>
      </c>
      <c r="G90" s="11">
        <f>SUM(G81:G89)</f>
        <v>36543780</v>
      </c>
    </row>
    <row r="91" spans="1:7" x14ac:dyDescent="0.25">
      <c r="A91" s="12" t="s">
        <v>322</v>
      </c>
      <c r="B91" s="19"/>
      <c r="E91" s="14"/>
      <c r="F91" s="14"/>
    </row>
    <row r="92" spans="1:7" x14ac:dyDescent="0.25">
      <c r="A92" t="s">
        <v>303</v>
      </c>
      <c r="B92" s="19">
        <v>2</v>
      </c>
      <c r="C92" s="1">
        <v>100.7</v>
      </c>
      <c r="D92" s="1">
        <v>8.85</v>
      </c>
      <c r="E92" s="14">
        <f t="shared" ref="E92:E107" si="10">(G92/C92)/1000</f>
        <v>2.738778550148957</v>
      </c>
      <c r="F92" s="14">
        <f t="shared" ref="F92:F107" si="11">C92/D92</f>
        <v>11.378531073446329</v>
      </c>
      <c r="G92" s="1">
        <v>275795</v>
      </c>
    </row>
    <row r="93" spans="1:7" x14ac:dyDescent="0.25">
      <c r="A93" t="s">
        <v>276</v>
      </c>
      <c r="B93" s="19">
        <v>20</v>
      </c>
      <c r="C93" s="1">
        <v>3807</v>
      </c>
      <c r="D93" s="1">
        <v>228.5</v>
      </c>
      <c r="E93" s="14">
        <f t="shared" si="10"/>
        <v>3.3245206199106909</v>
      </c>
      <c r="F93" s="14">
        <f t="shared" si="11"/>
        <v>16.660831509846826</v>
      </c>
      <c r="G93" s="1">
        <v>12656450</v>
      </c>
    </row>
    <row r="94" spans="1:7" x14ac:dyDescent="0.25">
      <c r="A94" t="s">
        <v>304</v>
      </c>
      <c r="B94" s="19">
        <v>13</v>
      </c>
      <c r="C94" s="1">
        <v>197.4</v>
      </c>
      <c r="D94" s="1">
        <v>65.5</v>
      </c>
      <c r="E94" s="14">
        <f t="shared" si="10"/>
        <v>4.7437436676798379</v>
      </c>
      <c r="F94" s="14">
        <f t="shared" si="11"/>
        <v>3.0137404580152674</v>
      </c>
      <c r="G94" s="1">
        <v>936415</v>
      </c>
    </row>
    <row r="95" spans="1:7" x14ac:dyDescent="0.25">
      <c r="A95" t="s">
        <v>293</v>
      </c>
      <c r="B95" s="19">
        <v>20</v>
      </c>
      <c r="C95" s="1">
        <v>318.7</v>
      </c>
      <c r="D95" s="1">
        <v>63.8</v>
      </c>
      <c r="E95" s="14">
        <f t="shared" si="10"/>
        <v>5.9030906808911201</v>
      </c>
      <c r="F95" s="14">
        <f t="shared" si="11"/>
        <v>4.9952978056426334</v>
      </c>
      <c r="G95" s="1">
        <v>1881315</v>
      </c>
    </row>
    <row r="96" spans="1:7" x14ac:dyDescent="0.25">
      <c r="A96" t="s">
        <v>277</v>
      </c>
      <c r="B96" s="19">
        <v>11</v>
      </c>
      <c r="C96" s="1">
        <v>464.5</v>
      </c>
      <c r="D96" s="1">
        <v>57.2</v>
      </c>
      <c r="E96" s="14">
        <f t="shared" si="10"/>
        <v>4.8757804090419805</v>
      </c>
      <c r="F96" s="14">
        <f t="shared" si="11"/>
        <v>8.12062937062937</v>
      </c>
      <c r="G96" s="1">
        <v>2264800</v>
      </c>
    </row>
    <row r="97" spans="1:7" x14ac:dyDescent="0.25">
      <c r="A97" t="s">
        <v>305</v>
      </c>
      <c r="B97" s="19">
        <v>1</v>
      </c>
      <c r="C97" s="1">
        <v>13.45</v>
      </c>
      <c r="D97" s="1">
        <v>1.52</v>
      </c>
      <c r="E97" s="14">
        <f t="shared" si="10"/>
        <v>4.7624535315985135</v>
      </c>
      <c r="F97" s="14">
        <f t="shared" si="11"/>
        <v>8.848684210526315</v>
      </c>
      <c r="G97" s="1">
        <v>64055</v>
      </c>
    </row>
    <row r="98" spans="1:7" x14ac:dyDescent="0.25">
      <c r="A98" t="s">
        <v>296</v>
      </c>
      <c r="B98" s="19">
        <v>4</v>
      </c>
      <c r="C98" s="1">
        <v>237.5</v>
      </c>
      <c r="D98" s="1">
        <v>12.9</v>
      </c>
      <c r="E98" s="14">
        <f t="shared" si="10"/>
        <v>2.6810526315789476</v>
      </c>
      <c r="F98" s="14">
        <f t="shared" si="11"/>
        <v>18.410852713178294</v>
      </c>
      <c r="G98" s="1">
        <v>636750</v>
      </c>
    </row>
    <row r="99" spans="1:7" x14ac:dyDescent="0.25">
      <c r="A99" t="s">
        <v>297</v>
      </c>
      <c r="B99" s="19">
        <v>1</v>
      </c>
      <c r="C99" s="1">
        <v>180.5</v>
      </c>
      <c r="D99" s="1">
        <v>11.3</v>
      </c>
      <c r="E99" s="14">
        <f t="shared" si="10"/>
        <v>0.22623268698060944</v>
      </c>
      <c r="F99" s="14">
        <f t="shared" si="11"/>
        <v>15.973451327433628</v>
      </c>
      <c r="G99" s="1">
        <v>40835</v>
      </c>
    </row>
    <row r="100" spans="1:7" x14ac:dyDescent="0.25">
      <c r="A100" t="s">
        <v>279</v>
      </c>
      <c r="B100" s="19">
        <v>1</v>
      </c>
      <c r="C100" s="1">
        <v>4.8499999999999996</v>
      </c>
      <c r="D100" s="1">
        <v>1.22</v>
      </c>
      <c r="E100" s="14">
        <f t="shared" si="10"/>
        <v>2.8212371134020624</v>
      </c>
      <c r="F100" s="14">
        <f t="shared" si="11"/>
        <v>3.9754098360655736</v>
      </c>
      <c r="G100" s="1">
        <v>13683</v>
      </c>
    </row>
    <row r="101" spans="1:7" x14ac:dyDescent="0.25">
      <c r="A101" t="s">
        <v>298</v>
      </c>
      <c r="B101" s="19">
        <v>9</v>
      </c>
      <c r="C101" s="1">
        <v>403</v>
      </c>
      <c r="D101" s="1">
        <v>28.3</v>
      </c>
      <c r="E101" s="14">
        <f t="shared" si="10"/>
        <v>3.9112903225806455</v>
      </c>
      <c r="F101" s="14">
        <f t="shared" si="11"/>
        <v>14.240282685512367</v>
      </c>
      <c r="G101" s="1">
        <v>1576250</v>
      </c>
    </row>
    <row r="102" spans="1:7" x14ac:dyDescent="0.25">
      <c r="A102" t="s">
        <v>307</v>
      </c>
      <c r="B102" s="19">
        <v>4</v>
      </c>
      <c r="C102" s="1">
        <v>146.30000000000001</v>
      </c>
      <c r="D102" s="1">
        <v>22.1</v>
      </c>
      <c r="E102" s="14">
        <f t="shared" si="10"/>
        <v>4.6796650717703345</v>
      </c>
      <c r="F102" s="14">
        <f t="shared" si="11"/>
        <v>6.6199095022624439</v>
      </c>
      <c r="G102" s="1">
        <v>684635</v>
      </c>
    </row>
    <row r="103" spans="1:7" x14ac:dyDescent="0.25">
      <c r="A103" t="s">
        <v>308</v>
      </c>
      <c r="B103" s="19">
        <v>3</v>
      </c>
      <c r="C103" s="1">
        <v>61.8</v>
      </c>
      <c r="D103" s="1">
        <v>9.4499999999999993</v>
      </c>
      <c r="E103" s="14">
        <f t="shared" si="10"/>
        <v>3.7148867313915859</v>
      </c>
      <c r="F103" s="14">
        <f t="shared" si="11"/>
        <v>6.5396825396825395</v>
      </c>
      <c r="G103" s="1">
        <v>229580</v>
      </c>
    </row>
    <row r="104" spans="1:7" x14ac:dyDescent="0.25">
      <c r="A104" t="s">
        <v>283</v>
      </c>
      <c r="B104" s="19">
        <v>3</v>
      </c>
      <c r="C104" s="1">
        <v>16.149999999999999</v>
      </c>
      <c r="D104" s="1">
        <v>4.3499999999999996</v>
      </c>
      <c r="E104" s="14">
        <f t="shared" si="10"/>
        <v>4.9479876160990717</v>
      </c>
      <c r="F104" s="14">
        <f t="shared" si="11"/>
        <v>3.7126436781609193</v>
      </c>
      <c r="G104" s="1">
        <v>79910</v>
      </c>
    </row>
    <row r="105" spans="1:7" x14ac:dyDescent="0.25">
      <c r="A105" t="s">
        <v>287</v>
      </c>
      <c r="B105" s="19">
        <v>12</v>
      </c>
      <c r="C105" s="1">
        <v>75.95</v>
      </c>
      <c r="D105" s="1">
        <v>17.3</v>
      </c>
      <c r="E105" s="14">
        <f t="shared" si="10"/>
        <v>5.6064516129032258</v>
      </c>
      <c r="F105" s="14">
        <f t="shared" si="11"/>
        <v>4.3901734104046239</v>
      </c>
      <c r="G105" s="1">
        <v>425810</v>
      </c>
    </row>
    <row r="106" spans="1:7" x14ac:dyDescent="0.25">
      <c r="A106" t="s">
        <v>316</v>
      </c>
      <c r="B106" s="19">
        <v>2</v>
      </c>
      <c r="C106" s="1">
        <v>50.6</v>
      </c>
      <c r="D106" s="1">
        <v>7.15</v>
      </c>
      <c r="E106" s="14">
        <f t="shared" si="10"/>
        <v>4.1186264822134389</v>
      </c>
      <c r="F106" s="14">
        <f t="shared" si="11"/>
        <v>7.0769230769230766</v>
      </c>
      <c r="G106" s="1">
        <v>208402.5</v>
      </c>
    </row>
    <row r="107" spans="1:7" x14ac:dyDescent="0.25">
      <c r="A107" s="10" t="s">
        <v>327</v>
      </c>
      <c r="B107" s="28">
        <f>SUM(B92:B106)</f>
        <v>106</v>
      </c>
      <c r="C107" s="11">
        <f>SUM(C92:C106)</f>
        <v>6078.4</v>
      </c>
      <c r="D107" s="11">
        <f>SUM(D92:D106)</f>
        <v>539.43999999999994</v>
      </c>
      <c r="E107" s="29">
        <f t="shared" si="10"/>
        <v>3.6152088543037646</v>
      </c>
      <c r="F107" s="29">
        <f t="shared" si="11"/>
        <v>11.267981610559099</v>
      </c>
      <c r="G107" s="11">
        <f>SUM(G92:G106)</f>
        <v>21974685.5</v>
      </c>
    </row>
    <row r="108" spans="1:7" x14ac:dyDescent="0.25">
      <c r="A108" s="12" t="s">
        <v>328</v>
      </c>
      <c r="B108" s="19"/>
      <c r="E108" s="14"/>
      <c r="F108" s="14"/>
    </row>
    <row r="109" spans="1:7" x14ac:dyDescent="0.25">
      <c r="A109" t="s">
        <v>274</v>
      </c>
      <c r="B109" s="19">
        <v>27</v>
      </c>
      <c r="C109" s="1">
        <v>52.6</v>
      </c>
      <c r="D109" s="1">
        <v>7.47</v>
      </c>
      <c r="E109" s="14">
        <f t="shared" ref="E109:E120" si="12">(G109/C109)/1000</f>
        <v>3.1434410646387834</v>
      </c>
      <c r="F109" s="14">
        <f t="shared" ref="F109:F120" si="13">C109/D109</f>
        <v>7.0414993306559577</v>
      </c>
      <c r="G109" s="1">
        <v>165345</v>
      </c>
    </row>
    <row r="110" spans="1:7" x14ac:dyDescent="0.25">
      <c r="A110" t="s">
        <v>276</v>
      </c>
      <c r="B110" s="19">
        <v>98</v>
      </c>
      <c r="C110" s="1">
        <v>4065</v>
      </c>
      <c r="D110" s="1">
        <v>217.87</v>
      </c>
      <c r="E110" s="14">
        <f t="shared" si="12"/>
        <v>2.09380073800738</v>
      </c>
      <c r="F110" s="14">
        <f t="shared" si="13"/>
        <v>18.657915270574197</v>
      </c>
      <c r="G110" s="1">
        <v>8511300</v>
      </c>
    </row>
    <row r="111" spans="1:7" x14ac:dyDescent="0.25">
      <c r="A111" t="s">
        <v>319</v>
      </c>
      <c r="B111" s="19">
        <v>97</v>
      </c>
      <c r="C111" s="1">
        <v>1203</v>
      </c>
      <c r="D111" s="1">
        <v>105.2</v>
      </c>
      <c r="E111" s="14">
        <f t="shared" si="12"/>
        <v>4.433665835411472</v>
      </c>
      <c r="F111" s="14">
        <f t="shared" si="13"/>
        <v>11.435361216730037</v>
      </c>
      <c r="G111" s="1">
        <v>5333700</v>
      </c>
    </row>
    <row r="112" spans="1:7" x14ac:dyDescent="0.25">
      <c r="A112" t="s">
        <v>277</v>
      </c>
      <c r="B112" s="19">
        <v>24</v>
      </c>
      <c r="C112" s="1">
        <v>78.400000000000006</v>
      </c>
      <c r="D112" s="1">
        <v>20.149999999999999</v>
      </c>
      <c r="E112" s="14">
        <f t="shared" si="12"/>
        <v>3.7954081632653058</v>
      </c>
      <c r="F112" s="14">
        <f t="shared" si="13"/>
        <v>3.8908188585607948</v>
      </c>
      <c r="G112" s="1">
        <v>297560</v>
      </c>
    </row>
    <row r="113" spans="1:7" x14ac:dyDescent="0.25">
      <c r="A113" t="s">
        <v>279</v>
      </c>
      <c r="B113" s="19">
        <v>23</v>
      </c>
      <c r="C113" s="1">
        <v>129.80000000000001</v>
      </c>
      <c r="D113" s="1">
        <v>15.57</v>
      </c>
      <c r="E113" s="14">
        <f t="shared" si="12"/>
        <v>3.0892449922958396</v>
      </c>
      <c r="F113" s="14">
        <f t="shared" si="13"/>
        <v>8.3365446371226728</v>
      </c>
      <c r="G113" s="1">
        <v>400984</v>
      </c>
    </row>
    <row r="114" spans="1:7" x14ac:dyDescent="0.25">
      <c r="A114" t="s">
        <v>298</v>
      </c>
      <c r="B114" s="19">
        <v>65</v>
      </c>
      <c r="C114" s="1">
        <v>753.5</v>
      </c>
      <c r="D114" s="1">
        <v>140.72</v>
      </c>
      <c r="E114" s="14">
        <f t="shared" si="12"/>
        <v>8.3674717982747193</v>
      </c>
      <c r="F114" s="14">
        <f t="shared" si="13"/>
        <v>5.3546048891415579</v>
      </c>
      <c r="G114" s="1">
        <v>6304890</v>
      </c>
    </row>
    <row r="115" spans="1:7" x14ac:dyDescent="0.25">
      <c r="A115" t="s">
        <v>307</v>
      </c>
      <c r="B115" s="19">
        <v>35</v>
      </c>
      <c r="C115" s="1">
        <v>240.8</v>
      </c>
      <c r="D115" s="1">
        <v>14.75</v>
      </c>
      <c r="E115" s="14">
        <f t="shared" si="12"/>
        <v>2.4580149501661133</v>
      </c>
      <c r="F115" s="14">
        <f t="shared" si="13"/>
        <v>16.325423728813561</v>
      </c>
      <c r="G115" s="1">
        <v>591890</v>
      </c>
    </row>
    <row r="116" spans="1:7" x14ac:dyDescent="0.25">
      <c r="A116" t="s">
        <v>284</v>
      </c>
      <c r="B116" s="19">
        <v>12</v>
      </c>
      <c r="C116" s="1">
        <v>34.1</v>
      </c>
      <c r="D116" s="1">
        <v>8.75</v>
      </c>
      <c r="E116" s="14">
        <f t="shared" si="12"/>
        <v>8.7884164222873888</v>
      </c>
      <c r="F116" s="14">
        <f t="shared" si="13"/>
        <v>3.8971428571428572</v>
      </c>
      <c r="G116" s="1">
        <v>299685</v>
      </c>
    </row>
    <row r="117" spans="1:7" x14ac:dyDescent="0.25">
      <c r="A117" t="s">
        <v>311</v>
      </c>
      <c r="B117" s="19">
        <v>73</v>
      </c>
      <c r="C117" s="1">
        <v>3255</v>
      </c>
      <c r="D117" s="1">
        <v>475.1</v>
      </c>
      <c r="E117" s="14">
        <f t="shared" si="12"/>
        <v>1.8850937019969278</v>
      </c>
      <c r="F117" s="14">
        <f t="shared" si="13"/>
        <v>6.8511892233214056</v>
      </c>
      <c r="G117" s="1">
        <v>6135980</v>
      </c>
    </row>
    <row r="118" spans="1:7" x14ac:dyDescent="0.25">
      <c r="A118" t="s">
        <v>312</v>
      </c>
      <c r="B118" s="19">
        <v>25</v>
      </c>
      <c r="C118" s="1">
        <v>18.7</v>
      </c>
      <c r="D118" s="1">
        <v>12.81</v>
      </c>
      <c r="E118" s="14">
        <f t="shared" si="12"/>
        <v>10.632085561497327</v>
      </c>
      <c r="F118" s="14">
        <f t="shared" si="13"/>
        <v>1.4597970335675252</v>
      </c>
      <c r="G118" s="1">
        <v>198820</v>
      </c>
    </row>
    <row r="119" spans="1:7" x14ac:dyDescent="0.25">
      <c r="A119" t="s">
        <v>287</v>
      </c>
      <c r="B119" s="19">
        <v>29</v>
      </c>
      <c r="C119" s="1">
        <v>116.7</v>
      </c>
      <c r="D119" s="1">
        <v>30.8</v>
      </c>
      <c r="E119" s="14">
        <f t="shared" si="12"/>
        <v>5.873744644387318</v>
      </c>
      <c r="F119" s="14">
        <f t="shared" si="13"/>
        <v>3.7889610389610389</v>
      </c>
      <c r="G119" s="1">
        <v>685466</v>
      </c>
    </row>
    <row r="120" spans="1:7" x14ac:dyDescent="0.25">
      <c r="A120" s="10" t="s">
        <v>329</v>
      </c>
      <c r="B120" s="28">
        <f>SUM(B109:B119)</f>
        <v>508</v>
      </c>
      <c r="C120" s="11">
        <f>SUM(C109:C119)</f>
        <v>9947.6000000000022</v>
      </c>
      <c r="D120" s="11">
        <f>SUM(D109:D119)</f>
        <v>1049.19</v>
      </c>
      <c r="E120" s="29">
        <f t="shared" si="12"/>
        <v>2.907798866058144</v>
      </c>
      <c r="F120" s="29">
        <f t="shared" si="13"/>
        <v>9.4812188450137747</v>
      </c>
      <c r="G120" s="11">
        <f>SUM(G109:G119)</f>
        <v>28925620</v>
      </c>
    </row>
    <row r="121" spans="1:7" x14ac:dyDescent="0.25">
      <c r="A121" s="12" t="s">
        <v>330</v>
      </c>
      <c r="B121" s="19"/>
      <c r="E121" s="14"/>
      <c r="F121" s="14"/>
    </row>
    <row r="122" spans="1:7" x14ac:dyDescent="0.25">
      <c r="A122" t="s">
        <v>274</v>
      </c>
      <c r="B122" s="19">
        <v>5</v>
      </c>
      <c r="C122" s="1">
        <v>1.8</v>
      </c>
      <c r="D122" s="1">
        <v>0.2</v>
      </c>
      <c r="E122" s="14">
        <f t="shared" ref="E122:E130" si="14">(G122/C122)/1000</f>
        <v>2.2166666666666663</v>
      </c>
      <c r="F122" s="14">
        <f t="shared" ref="F122:F130" si="15">C122/D122</f>
        <v>9</v>
      </c>
      <c r="G122" s="1">
        <v>3990</v>
      </c>
    </row>
    <row r="123" spans="1:7" x14ac:dyDescent="0.25">
      <c r="A123" t="s">
        <v>276</v>
      </c>
      <c r="B123" s="19">
        <v>10</v>
      </c>
      <c r="C123" s="1">
        <v>9.9</v>
      </c>
      <c r="D123" s="1">
        <v>1.3</v>
      </c>
      <c r="E123" s="14">
        <f t="shared" si="14"/>
        <v>1.8555555555555554</v>
      </c>
      <c r="F123" s="14">
        <f t="shared" si="15"/>
        <v>7.615384615384615</v>
      </c>
      <c r="G123" s="1">
        <v>18370</v>
      </c>
    </row>
    <row r="124" spans="1:7" x14ac:dyDescent="0.25">
      <c r="A124" t="s">
        <v>293</v>
      </c>
      <c r="B124" s="19">
        <v>2</v>
      </c>
      <c r="C124" s="1">
        <v>6.3</v>
      </c>
      <c r="D124" s="1">
        <v>1.5</v>
      </c>
      <c r="E124" s="14">
        <f t="shared" si="14"/>
        <v>4.0793650793650791</v>
      </c>
      <c r="F124" s="14">
        <f t="shared" si="15"/>
        <v>4.2</v>
      </c>
      <c r="G124" s="1">
        <v>25700</v>
      </c>
    </row>
    <row r="125" spans="1:7" x14ac:dyDescent="0.25">
      <c r="A125" t="s">
        <v>277</v>
      </c>
      <c r="B125" s="19">
        <v>5</v>
      </c>
      <c r="C125" s="1">
        <v>2.35</v>
      </c>
      <c r="D125" s="1">
        <v>0.5</v>
      </c>
      <c r="E125" s="14">
        <f t="shared" si="14"/>
        <v>2.9531914893617022</v>
      </c>
      <c r="F125" s="14">
        <f t="shared" si="15"/>
        <v>4.7</v>
      </c>
      <c r="G125" s="1">
        <v>6940</v>
      </c>
    </row>
    <row r="126" spans="1:7" x14ac:dyDescent="0.25">
      <c r="A126" t="s">
        <v>282</v>
      </c>
      <c r="B126" s="19">
        <v>3</v>
      </c>
      <c r="C126" s="1">
        <v>2.75</v>
      </c>
      <c r="D126" s="1">
        <v>1</v>
      </c>
      <c r="E126" s="14">
        <f t="shared" si="14"/>
        <v>4.127272727272727</v>
      </c>
      <c r="F126" s="14">
        <f t="shared" si="15"/>
        <v>2.75</v>
      </c>
      <c r="G126" s="1">
        <v>11350</v>
      </c>
    </row>
    <row r="127" spans="1:7" x14ac:dyDescent="0.25">
      <c r="A127" t="s">
        <v>283</v>
      </c>
      <c r="B127" s="19">
        <v>5</v>
      </c>
      <c r="C127" s="1">
        <v>5.4</v>
      </c>
      <c r="D127" s="1">
        <v>1.2</v>
      </c>
      <c r="E127" s="14">
        <f t="shared" si="14"/>
        <v>3.2277777777777774</v>
      </c>
      <c r="F127" s="14">
        <f t="shared" si="15"/>
        <v>4.5000000000000009</v>
      </c>
      <c r="G127" s="1">
        <v>17430</v>
      </c>
    </row>
    <row r="128" spans="1:7" x14ac:dyDescent="0.25">
      <c r="A128" t="s">
        <v>287</v>
      </c>
      <c r="B128" s="19">
        <v>7</v>
      </c>
      <c r="C128" s="1">
        <v>3.7</v>
      </c>
      <c r="D128" s="1">
        <v>0.5</v>
      </c>
      <c r="E128" s="14">
        <f t="shared" si="14"/>
        <v>4.6486486486486482</v>
      </c>
      <c r="F128" s="14">
        <f t="shared" si="15"/>
        <v>7.4</v>
      </c>
      <c r="G128" s="1">
        <v>17200</v>
      </c>
    </row>
    <row r="129" spans="1:7" x14ac:dyDescent="0.25">
      <c r="A129" t="s">
        <v>289</v>
      </c>
      <c r="B129" s="19">
        <v>3</v>
      </c>
      <c r="C129" s="1">
        <v>1.2</v>
      </c>
      <c r="D129" s="1">
        <v>1.5</v>
      </c>
      <c r="E129" s="14">
        <f t="shared" si="14"/>
        <v>3.5</v>
      </c>
      <c r="F129" s="14">
        <f t="shared" si="15"/>
        <v>0.79999999999999993</v>
      </c>
      <c r="G129" s="1">
        <v>4200</v>
      </c>
    </row>
    <row r="130" spans="1:7" x14ac:dyDescent="0.25">
      <c r="A130" s="10" t="s">
        <v>331</v>
      </c>
      <c r="B130" s="28">
        <f>SUM(B122:B129)</f>
        <v>40</v>
      </c>
      <c r="C130" s="11">
        <f>SUM(C122:C129)</f>
        <v>33.400000000000006</v>
      </c>
      <c r="D130" s="11">
        <f>SUM(D122:D129)</f>
        <v>7.7</v>
      </c>
      <c r="E130" s="29">
        <f t="shared" si="14"/>
        <v>3.1491017964071855</v>
      </c>
      <c r="F130" s="29">
        <f t="shared" si="15"/>
        <v>4.337662337662338</v>
      </c>
      <c r="G130" s="11">
        <f>SUM(G122:G129)</f>
        <v>105180</v>
      </c>
    </row>
    <row r="131" spans="1:7" x14ac:dyDescent="0.25">
      <c r="A131" s="12" t="s">
        <v>332</v>
      </c>
      <c r="B131" s="19"/>
      <c r="E131" s="14"/>
      <c r="F131" s="14"/>
    </row>
    <row r="132" spans="1:7" x14ac:dyDescent="0.25">
      <c r="A132" t="s">
        <v>333</v>
      </c>
      <c r="B132" s="19">
        <v>3</v>
      </c>
      <c r="C132" s="1">
        <v>1.5</v>
      </c>
      <c r="D132" s="1">
        <v>1</v>
      </c>
      <c r="E132" s="14">
        <f t="shared" ref="E132:E143" si="16">(G132/C132)/1000</f>
        <v>3.1666666666666665</v>
      </c>
      <c r="F132" s="14">
        <f t="shared" ref="F132:F143" si="17">C132/D132</f>
        <v>1.5</v>
      </c>
      <c r="G132" s="1">
        <v>4750</v>
      </c>
    </row>
    <row r="133" spans="1:7" x14ac:dyDescent="0.25">
      <c r="A133" t="s">
        <v>302</v>
      </c>
      <c r="B133" s="19">
        <v>1</v>
      </c>
      <c r="C133" s="1">
        <v>0.5</v>
      </c>
      <c r="D133" s="1">
        <v>0.2</v>
      </c>
      <c r="E133" s="14">
        <f t="shared" si="16"/>
        <v>4</v>
      </c>
      <c r="F133" s="14">
        <f t="shared" si="17"/>
        <v>2.5</v>
      </c>
      <c r="G133" s="1">
        <v>2000</v>
      </c>
    </row>
    <row r="134" spans="1:7" x14ac:dyDescent="0.25">
      <c r="A134" t="s">
        <v>274</v>
      </c>
      <c r="B134" s="19">
        <v>35</v>
      </c>
      <c r="C134" s="1">
        <v>29.84</v>
      </c>
      <c r="D134" s="1">
        <v>24.2</v>
      </c>
      <c r="E134" s="14">
        <f t="shared" si="16"/>
        <v>3.6012064343163539</v>
      </c>
      <c r="F134" s="14">
        <f t="shared" si="17"/>
        <v>1.2330578512396695</v>
      </c>
      <c r="G134" s="1">
        <v>107460</v>
      </c>
    </row>
    <row r="135" spans="1:7" x14ac:dyDescent="0.25">
      <c r="A135" t="s">
        <v>276</v>
      </c>
      <c r="B135" s="19">
        <v>43</v>
      </c>
      <c r="C135" s="1">
        <v>78.5</v>
      </c>
      <c r="D135" s="1">
        <v>67.2</v>
      </c>
      <c r="E135" s="14">
        <f t="shared" si="16"/>
        <v>3.242420382165605</v>
      </c>
      <c r="F135" s="14">
        <f t="shared" si="17"/>
        <v>1.1681547619047619</v>
      </c>
      <c r="G135" s="1">
        <v>254530</v>
      </c>
    </row>
    <row r="136" spans="1:7" x14ac:dyDescent="0.25">
      <c r="A136" t="s">
        <v>319</v>
      </c>
      <c r="B136" s="19">
        <v>33</v>
      </c>
      <c r="C136" s="1">
        <v>196.5</v>
      </c>
      <c r="D136" s="1">
        <v>92.27</v>
      </c>
      <c r="E136" s="14">
        <f t="shared" si="16"/>
        <v>3.9212468193384225</v>
      </c>
      <c r="F136" s="14">
        <f t="shared" si="17"/>
        <v>2.1296195946678229</v>
      </c>
      <c r="G136" s="1">
        <v>770525</v>
      </c>
    </row>
    <row r="137" spans="1:7" x14ac:dyDescent="0.25">
      <c r="A137" t="s">
        <v>279</v>
      </c>
      <c r="B137" s="19">
        <v>22</v>
      </c>
      <c r="C137" s="1">
        <v>59</v>
      </c>
      <c r="D137" s="1">
        <v>30</v>
      </c>
      <c r="E137" s="14">
        <f t="shared" si="16"/>
        <v>2.2737288135593223</v>
      </c>
      <c r="F137" s="14">
        <f t="shared" si="17"/>
        <v>1.9666666666666666</v>
      </c>
      <c r="G137" s="1">
        <v>134150</v>
      </c>
    </row>
    <row r="138" spans="1:7" x14ac:dyDescent="0.25">
      <c r="A138" t="s">
        <v>282</v>
      </c>
      <c r="B138" s="19">
        <v>48</v>
      </c>
      <c r="C138" s="1">
        <v>510.25</v>
      </c>
      <c r="D138" s="1">
        <v>57.8</v>
      </c>
      <c r="E138" s="14">
        <f t="shared" si="16"/>
        <v>3.5507104360607546</v>
      </c>
      <c r="F138" s="14">
        <f t="shared" si="17"/>
        <v>8.8278546712802779</v>
      </c>
      <c r="G138" s="1">
        <v>1811750</v>
      </c>
    </row>
    <row r="139" spans="1:7" x14ac:dyDescent="0.25">
      <c r="A139" t="s">
        <v>283</v>
      </c>
      <c r="B139" s="19">
        <v>35</v>
      </c>
      <c r="C139" s="1">
        <v>290.5</v>
      </c>
      <c r="D139" s="1">
        <v>26</v>
      </c>
      <c r="E139" s="14">
        <f t="shared" si="16"/>
        <v>4.0849913941480205</v>
      </c>
      <c r="F139" s="14">
        <f t="shared" si="17"/>
        <v>11.173076923076923</v>
      </c>
      <c r="G139" s="1">
        <v>1186690</v>
      </c>
    </row>
    <row r="140" spans="1:7" x14ac:dyDescent="0.25">
      <c r="A140" t="s">
        <v>334</v>
      </c>
      <c r="B140" s="19">
        <v>1</v>
      </c>
      <c r="C140" s="1">
        <v>1</v>
      </c>
      <c r="D140" s="1">
        <v>0.4</v>
      </c>
      <c r="E140" s="14">
        <f t="shared" si="16"/>
        <v>7</v>
      </c>
      <c r="F140" s="14">
        <f t="shared" si="17"/>
        <v>2.5</v>
      </c>
      <c r="G140" s="1">
        <v>7000</v>
      </c>
    </row>
    <row r="141" spans="1:7" x14ac:dyDescent="0.25">
      <c r="A141" t="s">
        <v>287</v>
      </c>
      <c r="B141" s="19">
        <v>59</v>
      </c>
      <c r="C141" s="1">
        <v>61.7</v>
      </c>
      <c r="D141" s="1">
        <v>28.1</v>
      </c>
      <c r="E141" s="14">
        <f t="shared" si="16"/>
        <v>3.6165316045380873</v>
      </c>
      <c r="F141" s="14">
        <f t="shared" si="17"/>
        <v>2.1957295373665482</v>
      </c>
      <c r="G141" s="1">
        <v>223140</v>
      </c>
    </row>
    <row r="142" spans="1:7" x14ac:dyDescent="0.25">
      <c r="A142" t="s">
        <v>289</v>
      </c>
      <c r="B142" s="19">
        <v>10</v>
      </c>
      <c r="C142" s="1">
        <v>51</v>
      </c>
      <c r="D142" s="1">
        <v>46</v>
      </c>
      <c r="E142" s="14">
        <f t="shared" si="16"/>
        <v>3.5662745098039217</v>
      </c>
      <c r="F142" s="14">
        <f t="shared" si="17"/>
        <v>1.1086956521739131</v>
      </c>
      <c r="G142" s="1">
        <v>181880</v>
      </c>
    </row>
    <row r="143" spans="1:7" x14ac:dyDescent="0.25">
      <c r="A143" s="10" t="s">
        <v>335</v>
      </c>
      <c r="B143" s="28">
        <f>SUM(B132:B142)</f>
        <v>290</v>
      </c>
      <c r="C143" s="11">
        <f>SUM(C132:C142)</f>
        <v>1280.2900000000002</v>
      </c>
      <c r="D143" s="11">
        <f>SUM(D132:D142)</f>
        <v>373.17</v>
      </c>
      <c r="E143" s="29">
        <f t="shared" si="16"/>
        <v>3.6584484765170386</v>
      </c>
      <c r="F143" s="29">
        <f t="shared" si="17"/>
        <v>3.4308492108154462</v>
      </c>
      <c r="G143" s="11">
        <f>SUM(G132:G142)</f>
        <v>4683875</v>
      </c>
    </row>
    <row r="144" spans="1:7" x14ac:dyDescent="0.25">
      <c r="A144" s="12" t="s">
        <v>336</v>
      </c>
      <c r="B144" s="19"/>
      <c r="E144" s="14"/>
      <c r="F144" s="14"/>
    </row>
    <row r="145" spans="1:7" x14ac:dyDescent="0.25">
      <c r="A145" t="s">
        <v>276</v>
      </c>
      <c r="B145" s="19">
        <v>15</v>
      </c>
      <c r="C145" s="1">
        <v>348</v>
      </c>
      <c r="D145" s="1">
        <v>38</v>
      </c>
      <c r="E145" s="14">
        <f t="shared" ref="E145:E151" si="18">(G145/C145)/1000</f>
        <v>3.0617816091954024</v>
      </c>
      <c r="F145" s="14">
        <f t="shared" ref="F145:F151" si="19">C145/D145</f>
        <v>9.1578947368421044</v>
      </c>
      <c r="G145" s="1">
        <v>1065500</v>
      </c>
    </row>
    <row r="146" spans="1:7" x14ac:dyDescent="0.25">
      <c r="A146" t="s">
        <v>319</v>
      </c>
      <c r="B146" s="19">
        <v>80</v>
      </c>
      <c r="C146" s="1">
        <v>2590</v>
      </c>
      <c r="D146" s="1">
        <v>320</v>
      </c>
      <c r="E146" s="14">
        <f t="shared" si="18"/>
        <v>4.7683397683397679</v>
      </c>
      <c r="F146" s="14">
        <f t="shared" si="19"/>
        <v>8.09375</v>
      </c>
      <c r="G146" s="1">
        <v>12350000</v>
      </c>
    </row>
    <row r="147" spans="1:7" x14ac:dyDescent="0.25">
      <c r="A147" t="s">
        <v>296</v>
      </c>
      <c r="B147" s="19">
        <v>15</v>
      </c>
      <c r="C147" s="1">
        <v>410</v>
      </c>
      <c r="D147" s="1">
        <v>60</v>
      </c>
      <c r="E147" s="14">
        <f t="shared" si="18"/>
        <v>2.0926829268292679</v>
      </c>
      <c r="F147" s="14">
        <f t="shared" si="19"/>
        <v>6.833333333333333</v>
      </c>
      <c r="G147" s="1">
        <v>858000</v>
      </c>
    </row>
    <row r="148" spans="1:7" x14ac:dyDescent="0.25">
      <c r="A148" t="s">
        <v>279</v>
      </c>
      <c r="B148" s="19">
        <v>30</v>
      </c>
      <c r="C148" s="1">
        <v>2900</v>
      </c>
      <c r="D148" s="1">
        <v>110</v>
      </c>
      <c r="E148" s="14">
        <f t="shared" si="18"/>
        <v>3.2586206896551726</v>
      </c>
      <c r="F148" s="14">
        <f t="shared" si="19"/>
        <v>26.363636363636363</v>
      </c>
      <c r="G148" s="1">
        <v>9450000</v>
      </c>
    </row>
    <row r="149" spans="1:7" x14ac:dyDescent="0.25">
      <c r="A149" t="s">
        <v>298</v>
      </c>
      <c r="B149" s="19">
        <v>5</v>
      </c>
      <c r="C149" s="1">
        <v>137</v>
      </c>
      <c r="D149" s="1">
        <v>25</v>
      </c>
      <c r="E149" s="14">
        <f t="shared" si="18"/>
        <v>8.9781021897810227</v>
      </c>
      <c r="F149" s="14">
        <f t="shared" si="19"/>
        <v>5.48</v>
      </c>
      <c r="G149" s="1">
        <v>1230000</v>
      </c>
    </row>
    <row r="150" spans="1:7" x14ac:dyDescent="0.25">
      <c r="A150" t="s">
        <v>287</v>
      </c>
      <c r="B150" s="19">
        <v>4</v>
      </c>
      <c r="C150" s="1">
        <v>103</v>
      </c>
      <c r="D150" s="1">
        <v>13.5</v>
      </c>
      <c r="E150" s="14">
        <f t="shared" si="18"/>
        <v>6.1737864077669897</v>
      </c>
      <c r="F150" s="14">
        <f t="shared" si="19"/>
        <v>7.6296296296296298</v>
      </c>
      <c r="G150" s="1">
        <v>635900</v>
      </c>
    </row>
    <row r="151" spans="1:7" x14ac:dyDescent="0.25">
      <c r="A151" s="10" t="s">
        <v>337</v>
      </c>
      <c r="B151" s="28">
        <f>SUM(B145:B150)</f>
        <v>149</v>
      </c>
      <c r="C151" s="11">
        <f>SUM(C145:C150)</f>
        <v>6488</v>
      </c>
      <c r="D151" s="11">
        <f>SUM(D145:D150)</f>
        <v>566.5</v>
      </c>
      <c r="E151" s="29">
        <f t="shared" si="18"/>
        <v>3.9441122071516648</v>
      </c>
      <c r="F151" s="29">
        <f t="shared" si="19"/>
        <v>11.452780229479259</v>
      </c>
      <c r="G151" s="11">
        <f>SUM(G145:G150)</f>
        <v>25589400</v>
      </c>
    </row>
    <row r="152" spans="1:7" x14ac:dyDescent="0.25">
      <c r="A152" s="12" t="s">
        <v>338</v>
      </c>
      <c r="B152" s="19"/>
      <c r="E152" s="14"/>
      <c r="F152" s="14"/>
    </row>
    <row r="153" spans="1:7" x14ac:dyDescent="0.25">
      <c r="A153" t="s">
        <v>302</v>
      </c>
      <c r="B153" s="19">
        <v>5</v>
      </c>
      <c r="C153" s="1">
        <v>35</v>
      </c>
      <c r="D153" s="1">
        <v>2</v>
      </c>
      <c r="E153" s="14">
        <f>(G153/C153)/1000</f>
        <v>3.1557142857142857</v>
      </c>
      <c r="F153" s="14">
        <f>C153/D153</f>
        <v>17.5</v>
      </c>
      <c r="G153" s="1">
        <v>110450</v>
      </c>
    </row>
    <row r="154" spans="1:7" x14ac:dyDescent="0.25">
      <c r="A154" t="s">
        <v>276</v>
      </c>
      <c r="B154" s="19">
        <v>297</v>
      </c>
      <c r="C154" s="1">
        <v>3278</v>
      </c>
      <c r="D154" s="1">
        <v>233</v>
      </c>
      <c r="E154" s="14">
        <f t="shared" ref="E154:E216" si="20">(G154/C154)/1000</f>
        <v>1.8192312385600977</v>
      </c>
      <c r="F154" s="14">
        <f t="shared" ref="F154:F216" si="21">C154/D154</f>
        <v>14.068669527896995</v>
      </c>
      <c r="G154" s="1">
        <v>5963440</v>
      </c>
    </row>
    <row r="155" spans="1:7" x14ac:dyDescent="0.25">
      <c r="A155" t="s">
        <v>304</v>
      </c>
      <c r="B155" s="19">
        <v>39</v>
      </c>
      <c r="C155" s="1">
        <v>436</v>
      </c>
      <c r="D155" s="1">
        <v>35</v>
      </c>
      <c r="E155" s="14">
        <f t="shared" si="20"/>
        <v>2.4934862385321104</v>
      </c>
      <c r="F155" s="14">
        <f t="shared" si="21"/>
        <v>12.457142857142857</v>
      </c>
      <c r="G155" s="1">
        <v>1087160</v>
      </c>
    </row>
    <row r="156" spans="1:7" x14ac:dyDescent="0.25">
      <c r="A156" t="s">
        <v>293</v>
      </c>
      <c r="B156" s="19">
        <v>49</v>
      </c>
      <c r="C156" s="1">
        <v>581</v>
      </c>
      <c r="D156" s="1">
        <v>40</v>
      </c>
      <c r="E156" s="14">
        <f t="shared" si="20"/>
        <v>2.4703614457831327</v>
      </c>
      <c r="F156" s="14">
        <f t="shared" si="21"/>
        <v>14.525</v>
      </c>
      <c r="G156" s="1">
        <v>1435280</v>
      </c>
    </row>
    <row r="157" spans="1:7" x14ac:dyDescent="0.25">
      <c r="A157" t="s">
        <v>296</v>
      </c>
      <c r="B157" s="19">
        <v>11</v>
      </c>
      <c r="C157" s="1">
        <v>78.5</v>
      </c>
      <c r="D157" s="1">
        <v>2.2999999999999998</v>
      </c>
      <c r="E157" s="14">
        <f t="shared" si="20"/>
        <v>0.69210191082802541</v>
      </c>
      <c r="F157" s="14">
        <f t="shared" si="21"/>
        <v>34.130434782608695</v>
      </c>
      <c r="G157" s="1">
        <v>54330</v>
      </c>
    </row>
    <row r="158" spans="1:7" x14ac:dyDescent="0.25">
      <c r="A158" t="s">
        <v>279</v>
      </c>
      <c r="B158" s="19">
        <v>38</v>
      </c>
      <c r="C158" s="1">
        <v>575</v>
      </c>
      <c r="D158" s="1">
        <v>55</v>
      </c>
      <c r="E158" s="14">
        <f t="shared" si="20"/>
        <v>2.1145913043478264</v>
      </c>
      <c r="F158" s="14">
        <f t="shared" si="21"/>
        <v>10.454545454545455</v>
      </c>
      <c r="G158" s="1">
        <v>1215890</v>
      </c>
    </row>
    <row r="159" spans="1:7" x14ac:dyDescent="0.25">
      <c r="A159" t="s">
        <v>308</v>
      </c>
      <c r="B159" s="19">
        <v>21</v>
      </c>
      <c r="C159" s="1">
        <v>46</v>
      </c>
      <c r="D159" s="1">
        <v>5</v>
      </c>
      <c r="E159" s="14">
        <f t="shared" si="20"/>
        <v>4.8271739130434783</v>
      </c>
      <c r="F159" s="14">
        <f t="shared" si="21"/>
        <v>9.1999999999999993</v>
      </c>
      <c r="G159" s="1">
        <v>222050</v>
      </c>
    </row>
    <row r="160" spans="1:7" x14ac:dyDescent="0.25">
      <c r="A160" t="s">
        <v>282</v>
      </c>
      <c r="B160" s="19">
        <v>23</v>
      </c>
      <c r="C160" s="1">
        <v>193</v>
      </c>
      <c r="D160" s="1">
        <v>15</v>
      </c>
      <c r="E160" s="14">
        <f t="shared" si="20"/>
        <v>3.1347150259067358</v>
      </c>
      <c r="F160" s="14">
        <f t="shared" si="21"/>
        <v>12.866666666666667</v>
      </c>
      <c r="G160" s="1">
        <v>605000</v>
      </c>
    </row>
    <row r="161" spans="1:7" x14ac:dyDescent="0.25">
      <c r="A161" t="s">
        <v>283</v>
      </c>
      <c r="B161" s="19">
        <v>8</v>
      </c>
      <c r="C161" s="1">
        <v>12</v>
      </c>
      <c r="D161" s="1">
        <v>3</v>
      </c>
      <c r="E161" s="14">
        <f t="shared" si="20"/>
        <v>2.9</v>
      </c>
      <c r="F161" s="14">
        <f t="shared" si="21"/>
        <v>4</v>
      </c>
      <c r="G161" s="1">
        <v>34800</v>
      </c>
    </row>
    <row r="162" spans="1:7" x14ac:dyDescent="0.25">
      <c r="A162" t="s">
        <v>311</v>
      </c>
      <c r="B162" s="19">
        <v>25</v>
      </c>
      <c r="C162" s="1">
        <v>90</v>
      </c>
      <c r="D162" s="1">
        <v>15</v>
      </c>
      <c r="E162" s="14">
        <f t="shared" si="20"/>
        <v>2.2733333333333334</v>
      </c>
      <c r="F162" s="14">
        <f t="shared" si="21"/>
        <v>6</v>
      </c>
      <c r="G162" s="1">
        <v>204600</v>
      </c>
    </row>
    <row r="163" spans="1:7" x14ac:dyDescent="0.25">
      <c r="A163" t="s">
        <v>287</v>
      </c>
      <c r="B163" s="19">
        <v>172</v>
      </c>
      <c r="C163" s="1">
        <v>521</v>
      </c>
      <c r="D163" s="1">
        <v>60.5</v>
      </c>
      <c r="E163" s="14">
        <f t="shared" si="20"/>
        <v>3.8625719769673705</v>
      </c>
      <c r="F163" s="14">
        <f t="shared" si="21"/>
        <v>8.6115702479338836</v>
      </c>
      <c r="G163" s="1">
        <v>2012400</v>
      </c>
    </row>
    <row r="164" spans="1:7" x14ac:dyDescent="0.25">
      <c r="A164" s="10" t="s">
        <v>339</v>
      </c>
      <c r="B164" s="28">
        <f>SUM(B153:B163)</f>
        <v>688</v>
      </c>
      <c r="C164" s="11">
        <f>SUM(C153:C163)</f>
        <v>5845.5</v>
      </c>
      <c r="D164" s="11">
        <f>SUM(D153:D163)</f>
        <v>465.8</v>
      </c>
      <c r="E164" s="29">
        <f t="shared" si="20"/>
        <v>2.2145924215208277</v>
      </c>
      <c r="F164" s="29">
        <f t="shared" si="21"/>
        <v>12.549377415199656</v>
      </c>
      <c r="G164" s="11">
        <f>SUM(G153:G163)</f>
        <v>12945400</v>
      </c>
    </row>
    <row r="165" spans="1:7" x14ac:dyDescent="0.25">
      <c r="A165" s="12" t="s">
        <v>340</v>
      </c>
      <c r="B165" s="19"/>
      <c r="E165" s="14"/>
      <c r="F165" s="14"/>
    </row>
    <row r="166" spans="1:7" x14ac:dyDescent="0.25">
      <c r="A166" t="s">
        <v>303</v>
      </c>
      <c r="B166" s="19">
        <v>17</v>
      </c>
      <c r="C166" s="1">
        <v>83.25</v>
      </c>
      <c r="D166" s="1">
        <v>9.25</v>
      </c>
      <c r="E166" s="14">
        <f t="shared" si="20"/>
        <v>3.2351351351351352</v>
      </c>
      <c r="F166" s="14">
        <f t="shared" si="21"/>
        <v>9</v>
      </c>
      <c r="G166" s="1">
        <v>269325</v>
      </c>
    </row>
    <row r="167" spans="1:7" x14ac:dyDescent="0.25">
      <c r="A167" t="s">
        <v>276</v>
      </c>
      <c r="B167" s="19">
        <v>188</v>
      </c>
      <c r="C167" s="1">
        <v>4848</v>
      </c>
      <c r="D167" s="1">
        <v>303</v>
      </c>
      <c r="E167" s="14">
        <f t="shared" si="20"/>
        <v>2.7161716171617165</v>
      </c>
      <c r="F167" s="14">
        <f t="shared" si="21"/>
        <v>16</v>
      </c>
      <c r="G167" s="1">
        <v>13168000</v>
      </c>
    </row>
    <row r="168" spans="1:7" x14ac:dyDescent="0.25">
      <c r="A168" t="s">
        <v>319</v>
      </c>
      <c r="B168" s="19">
        <v>23</v>
      </c>
      <c r="C168" s="1">
        <v>596</v>
      </c>
      <c r="D168" s="1">
        <v>74.5</v>
      </c>
      <c r="E168" s="14">
        <f t="shared" si="20"/>
        <v>2.75</v>
      </c>
      <c r="F168" s="14">
        <f t="shared" si="21"/>
        <v>8</v>
      </c>
      <c r="G168" s="1">
        <v>1639000</v>
      </c>
    </row>
    <row r="169" spans="1:7" x14ac:dyDescent="0.25">
      <c r="A169" t="s">
        <v>277</v>
      </c>
      <c r="B169" s="19">
        <v>74</v>
      </c>
      <c r="C169" s="1">
        <v>749.5</v>
      </c>
      <c r="D169" s="1">
        <v>55.5</v>
      </c>
      <c r="E169" s="14">
        <f t="shared" si="20"/>
        <v>3.688058705803869</v>
      </c>
      <c r="F169" s="14">
        <f t="shared" si="21"/>
        <v>13.504504504504505</v>
      </c>
      <c r="G169" s="1">
        <v>2764200</v>
      </c>
    </row>
    <row r="170" spans="1:7" x14ac:dyDescent="0.25">
      <c r="A170" t="s">
        <v>305</v>
      </c>
      <c r="B170" s="19">
        <v>22</v>
      </c>
      <c r="C170" s="1">
        <v>166.5</v>
      </c>
      <c r="D170" s="1">
        <v>9.25</v>
      </c>
      <c r="E170" s="14">
        <f t="shared" si="20"/>
        <v>3.7270270270270269</v>
      </c>
      <c r="F170" s="14">
        <f t="shared" si="21"/>
        <v>18</v>
      </c>
      <c r="G170" s="1">
        <v>620550</v>
      </c>
    </row>
    <row r="171" spans="1:7" x14ac:dyDescent="0.25">
      <c r="A171" t="s">
        <v>341</v>
      </c>
      <c r="B171" s="19">
        <v>12</v>
      </c>
      <c r="C171" s="1">
        <v>152</v>
      </c>
      <c r="D171" s="1">
        <v>9.5</v>
      </c>
      <c r="E171" s="14">
        <f t="shared" si="20"/>
        <v>5.3947368421052637</v>
      </c>
      <c r="F171" s="14">
        <f t="shared" si="21"/>
        <v>16</v>
      </c>
      <c r="G171" s="1">
        <v>820000</v>
      </c>
    </row>
    <row r="172" spans="1:7" x14ac:dyDescent="0.25">
      <c r="A172" t="s">
        <v>279</v>
      </c>
      <c r="B172" s="19">
        <v>11</v>
      </c>
      <c r="C172" s="1">
        <v>73.5</v>
      </c>
      <c r="D172" s="1">
        <v>8.25</v>
      </c>
      <c r="E172" s="14">
        <f t="shared" si="20"/>
        <v>2.5</v>
      </c>
      <c r="F172" s="14">
        <f t="shared" si="21"/>
        <v>8.9090909090909083</v>
      </c>
      <c r="G172" s="1">
        <v>183750</v>
      </c>
    </row>
    <row r="173" spans="1:7" x14ac:dyDescent="0.25">
      <c r="A173" t="s">
        <v>280</v>
      </c>
      <c r="B173" s="19">
        <v>30</v>
      </c>
      <c r="C173" s="1">
        <v>15</v>
      </c>
      <c r="D173" s="1">
        <v>12.5</v>
      </c>
      <c r="E173" s="14">
        <f t="shared" si="20"/>
        <v>12</v>
      </c>
      <c r="F173" s="14">
        <f t="shared" si="21"/>
        <v>1.2</v>
      </c>
      <c r="G173" s="1">
        <v>180000</v>
      </c>
    </row>
    <row r="174" spans="1:7" x14ac:dyDescent="0.25">
      <c r="A174" t="s">
        <v>281</v>
      </c>
      <c r="B174" s="19">
        <v>78</v>
      </c>
      <c r="C174" s="1">
        <v>245.5</v>
      </c>
      <c r="D174" s="1">
        <v>52.5</v>
      </c>
      <c r="E174" s="14">
        <f t="shared" si="20"/>
        <v>5.2953156822810588</v>
      </c>
      <c r="F174" s="14">
        <f t="shared" si="21"/>
        <v>4.6761904761904765</v>
      </c>
      <c r="G174" s="1">
        <v>1300000</v>
      </c>
    </row>
    <row r="175" spans="1:7" x14ac:dyDescent="0.25">
      <c r="A175" t="s">
        <v>298</v>
      </c>
      <c r="B175" s="19">
        <v>23</v>
      </c>
      <c r="C175" s="1">
        <v>618</v>
      </c>
      <c r="D175" s="1">
        <v>24.75</v>
      </c>
      <c r="E175" s="14">
        <f t="shared" si="20"/>
        <v>3.3689320388349517</v>
      </c>
      <c r="F175" s="14">
        <f t="shared" si="21"/>
        <v>24.969696969696969</v>
      </c>
      <c r="G175" s="1">
        <v>2082000</v>
      </c>
    </row>
    <row r="176" spans="1:7" x14ac:dyDescent="0.25">
      <c r="A176" t="s">
        <v>307</v>
      </c>
      <c r="B176" s="19">
        <v>39</v>
      </c>
      <c r="C176" s="1">
        <v>639</v>
      </c>
      <c r="D176" s="1">
        <v>35.5</v>
      </c>
      <c r="E176" s="14">
        <f t="shared" si="20"/>
        <v>5.3661971830985911</v>
      </c>
      <c r="F176" s="14">
        <f t="shared" si="21"/>
        <v>18</v>
      </c>
      <c r="G176" s="1">
        <v>3429000</v>
      </c>
    </row>
    <row r="177" spans="1:7" x14ac:dyDescent="0.25">
      <c r="A177" t="s">
        <v>308</v>
      </c>
      <c r="B177" s="19">
        <v>26</v>
      </c>
      <c r="C177" s="1">
        <v>189.6</v>
      </c>
      <c r="D177" s="1">
        <v>11.85</v>
      </c>
      <c r="E177" s="14">
        <f t="shared" si="20"/>
        <v>5.1075949367088604</v>
      </c>
      <c r="F177" s="14">
        <f t="shared" si="21"/>
        <v>16</v>
      </c>
      <c r="G177" s="1">
        <v>968400</v>
      </c>
    </row>
    <row r="178" spans="1:7" x14ac:dyDescent="0.25">
      <c r="A178" t="s">
        <v>310</v>
      </c>
      <c r="B178" s="19">
        <v>29</v>
      </c>
      <c r="C178" s="1">
        <v>33</v>
      </c>
      <c r="D178" s="1">
        <v>8.25</v>
      </c>
      <c r="E178" s="14">
        <f t="shared" si="20"/>
        <v>5.9090909090909092</v>
      </c>
      <c r="F178" s="14">
        <f t="shared" si="21"/>
        <v>4</v>
      </c>
      <c r="G178" s="1">
        <v>195000</v>
      </c>
    </row>
    <row r="179" spans="1:7" x14ac:dyDescent="0.25">
      <c r="A179" t="s">
        <v>311</v>
      </c>
      <c r="B179" s="19">
        <v>209</v>
      </c>
      <c r="C179" s="1">
        <v>2560.5</v>
      </c>
      <c r="D179" s="1">
        <v>292</v>
      </c>
      <c r="E179" s="14">
        <f t="shared" si="20"/>
        <v>2.7741652021089629</v>
      </c>
      <c r="F179" s="14">
        <f t="shared" si="21"/>
        <v>8.7688356164383556</v>
      </c>
      <c r="G179" s="1">
        <v>7103250</v>
      </c>
    </row>
    <row r="180" spans="1:7" x14ac:dyDescent="0.25">
      <c r="A180" t="s">
        <v>312</v>
      </c>
      <c r="B180" s="19">
        <v>46</v>
      </c>
      <c r="C180" s="1">
        <v>212.1</v>
      </c>
      <c r="D180" s="1">
        <v>50.5</v>
      </c>
      <c r="E180" s="14">
        <f t="shared" si="20"/>
        <v>12</v>
      </c>
      <c r="F180" s="14">
        <f t="shared" si="21"/>
        <v>4.2</v>
      </c>
      <c r="G180" s="1">
        <v>2545200</v>
      </c>
    </row>
    <row r="181" spans="1:7" x14ac:dyDescent="0.25">
      <c r="A181" t="s">
        <v>315</v>
      </c>
      <c r="B181" s="19">
        <v>15</v>
      </c>
      <c r="C181" s="1">
        <v>132</v>
      </c>
      <c r="D181" s="1">
        <v>8.25</v>
      </c>
      <c r="E181" s="14">
        <f t="shared" si="20"/>
        <v>5.454545454545455</v>
      </c>
      <c r="F181" s="14">
        <f t="shared" si="21"/>
        <v>16</v>
      </c>
      <c r="G181" s="1">
        <v>720000</v>
      </c>
    </row>
    <row r="182" spans="1:7" x14ac:dyDescent="0.25">
      <c r="A182" t="s">
        <v>287</v>
      </c>
      <c r="B182" s="19">
        <v>87</v>
      </c>
      <c r="C182" s="1">
        <v>480</v>
      </c>
      <c r="D182" s="1">
        <v>44.5</v>
      </c>
      <c r="E182" s="14">
        <f t="shared" si="20"/>
        <v>7.3041666666666671</v>
      </c>
      <c r="F182" s="14">
        <f t="shared" si="21"/>
        <v>10.786516853932584</v>
      </c>
      <c r="G182" s="1">
        <v>3506000</v>
      </c>
    </row>
    <row r="183" spans="1:7" x14ac:dyDescent="0.25">
      <c r="A183" t="s">
        <v>316</v>
      </c>
      <c r="B183" s="19">
        <v>4</v>
      </c>
      <c r="C183" s="1">
        <v>4.2</v>
      </c>
      <c r="D183" s="1">
        <v>0.7</v>
      </c>
      <c r="E183" s="14">
        <f t="shared" si="20"/>
        <v>10.857142857142858</v>
      </c>
      <c r="F183" s="14">
        <f t="shared" si="21"/>
        <v>6.0000000000000009</v>
      </c>
      <c r="G183" s="1">
        <v>45600</v>
      </c>
    </row>
    <row r="184" spans="1:7" x14ac:dyDescent="0.25">
      <c r="A184" s="10" t="s">
        <v>342</v>
      </c>
      <c r="B184" s="28">
        <f>SUM(B166:B183)</f>
        <v>933</v>
      </c>
      <c r="C184" s="11">
        <f>SUM(C166:C183)</f>
        <v>11797.650000000001</v>
      </c>
      <c r="D184" s="11">
        <f>SUM(D166:D183)</f>
        <v>1010.5500000000001</v>
      </c>
      <c r="E184" s="29">
        <f t="shared" si="20"/>
        <v>3.520978754243429</v>
      </c>
      <c r="F184" s="29">
        <f t="shared" si="21"/>
        <v>11.674484191776756</v>
      </c>
      <c r="G184" s="11">
        <f>SUM(G166:G183)</f>
        <v>41539275</v>
      </c>
    </row>
    <row r="185" spans="1:7" x14ac:dyDescent="0.25">
      <c r="A185" s="12" t="s">
        <v>343</v>
      </c>
      <c r="B185" s="19"/>
      <c r="E185" s="14"/>
      <c r="F185" s="14"/>
    </row>
    <row r="186" spans="1:7" x14ac:dyDescent="0.25">
      <c r="A186" t="s">
        <v>276</v>
      </c>
      <c r="B186" s="19">
        <v>26</v>
      </c>
      <c r="C186" s="1">
        <v>66.5</v>
      </c>
      <c r="D186" s="1">
        <v>11.5</v>
      </c>
      <c r="E186" s="14">
        <f t="shared" si="20"/>
        <v>2.0562406015037595</v>
      </c>
      <c r="F186" s="14">
        <f t="shared" si="21"/>
        <v>5.7826086956521738</v>
      </c>
      <c r="G186" s="1">
        <v>136740</v>
      </c>
    </row>
    <row r="187" spans="1:7" x14ac:dyDescent="0.25">
      <c r="A187" t="s">
        <v>293</v>
      </c>
      <c r="B187" s="19">
        <v>179</v>
      </c>
      <c r="C187" s="1">
        <v>8904.1</v>
      </c>
      <c r="D187" s="1">
        <v>1620.3</v>
      </c>
      <c r="E187" s="14">
        <f t="shared" si="20"/>
        <v>2.226198043597893</v>
      </c>
      <c r="F187" s="14">
        <f t="shared" si="21"/>
        <v>5.4953403690674572</v>
      </c>
      <c r="G187" s="1">
        <v>19822290</v>
      </c>
    </row>
    <row r="188" spans="1:7" x14ac:dyDescent="0.25">
      <c r="A188" t="s">
        <v>296</v>
      </c>
      <c r="B188" s="19">
        <v>6</v>
      </c>
      <c r="C188" s="1">
        <v>81</v>
      </c>
      <c r="D188" s="1">
        <v>6</v>
      </c>
      <c r="E188" s="14">
        <f t="shared" si="20"/>
        <v>1.452962962962963</v>
      </c>
      <c r="F188" s="14">
        <f t="shared" si="21"/>
        <v>13.5</v>
      </c>
      <c r="G188" s="1">
        <v>117690</v>
      </c>
    </row>
    <row r="189" spans="1:7" x14ac:dyDescent="0.25">
      <c r="A189" t="s">
        <v>344</v>
      </c>
      <c r="B189" s="19">
        <v>9</v>
      </c>
      <c r="C189" s="1">
        <v>20.6</v>
      </c>
      <c r="D189" s="1">
        <v>8.1999999999999993</v>
      </c>
      <c r="E189" s="14">
        <f t="shared" si="20"/>
        <v>1.4592233009708737</v>
      </c>
      <c r="F189" s="14">
        <f t="shared" si="21"/>
        <v>2.51219512195122</v>
      </c>
      <c r="G189" s="1">
        <v>30060</v>
      </c>
    </row>
    <row r="190" spans="1:7" x14ac:dyDescent="0.25">
      <c r="A190" t="s">
        <v>279</v>
      </c>
      <c r="B190" s="19">
        <v>7</v>
      </c>
      <c r="C190" s="1">
        <v>58.8</v>
      </c>
      <c r="D190" s="1">
        <v>6</v>
      </c>
      <c r="E190" s="14">
        <f t="shared" si="20"/>
        <v>1.5964285714285715</v>
      </c>
      <c r="F190" s="14">
        <f t="shared" si="21"/>
        <v>9.7999999999999989</v>
      </c>
      <c r="G190" s="1">
        <v>93870</v>
      </c>
    </row>
    <row r="191" spans="1:7" x14ac:dyDescent="0.25">
      <c r="A191" t="s">
        <v>283</v>
      </c>
      <c r="B191" s="19">
        <v>5</v>
      </c>
      <c r="C191" s="1">
        <v>33.299999999999997</v>
      </c>
      <c r="D191" s="1">
        <v>4.5</v>
      </c>
      <c r="E191" s="14">
        <f t="shared" si="20"/>
        <v>1.6108108108108108</v>
      </c>
      <c r="F191" s="14">
        <f t="shared" si="21"/>
        <v>7.3999999999999995</v>
      </c>
      <c r="G191" s="1">
        <v>53640</v>
      </c>
    </row>
    <row r="192" spans="1:7" x14ac:dyDescent="0.25">
      <c r="A192" t="s">
        <v>311</v>
      </c>
      <c r="B192" s="19">
        <v>3</v>
      </c>
      <c r="C192" s="1">
        <v>17.399999999999999</v>
      </c>
      <c r="D192" s="1">
        <v>3</v>
      </c>
      <c r="E192" s="14">
        <f t="shared" si="20"/>
        <v>1.5678160919540229</v>
      </c>
      <c r="F192" s="14">
        <f t="shared" si="21"/>
        <v>5.8</v>
      </c>
      <c r="G192" s="1">
        <v>27280</v>
      </c>
    </row>
    <row r="193" spans="1:7" x14ac:dyDescent="0.25">
      <c r="A193" t="s">
        <v>312</v>
      </c>
      <c r="B193" s="19">
        <v>13</v>
      </c>
      <c r="C193" s="1">
        <v>7.4</v>
      </c>
      <c r="D193" s="1">
        <v>11.5</v>
      </c>
      <c r="E193" s="14">
        <f t="shared" si="20"/>
        <v>15.210135135135134</v>
      </c>
      <c r="F193" s="14">
        <f t="shared" si="21"/>
        <v>0.64347826086956528</v>
      </c>
      <c r="G193" s="1">
        <v>112555</v>
      </c>
    </row>
    <row r="194" spans="1:7" x14ac:dyDescent="0.25">
      <c r="A194" s="10" t="s">
        <v>345</v>
      </c>
      <c r="B194" s="28">
        <f>SUM(B186:B193)</f>
        <v>248</v>
      </c>
      <c r="C194" s="11">
        <f>SUM(C186:C193)</f>
        <v>9189.0999999999985</v>
      </c>
      <c r="D194" s="11">
        <f>SUM(D186:D193)</f>
        <v>1671</v>
      </c>
      <c r="E194" s="29">
        <f t="shared" si="20"/>
        <v>2.219382202827263</v>
      </c>
      <c r="F194" s="29">
        <f t="shared" si="21"/>
        <v>5.4991621783363245</v>
      </c>
      <c r="G194" s="11">
        <f>SUM(G186:G193)</f>
        <v>20394125</v>
      </c>
    </row>
    <row r="195" spans="1:7" x14ac:dyDescent="0.25">
      <c r="A195" s="12" t="s">
        <v>346</v>
      </c>
      <c r="B195" s="19"/>
      <c r="E195" s="14"/>
      <c r="F195" s="14"/>
    </row>
    <row r="196" spans="1:7" x14ac:dyDescent="0.25">
      <c r="A196" t="s">
        <v>276</v>
      </c>
      <c r="B196" s="19">
        <v>38</v>
      </c>
      <c r="C196" s="1">
        <v>400.8</v>
      </c>
      <c r="D196" s="1">
        <v>33.200000000000003</v>
      </c>
      <c r="E196" s="14">
        <f t="shared" si="20"/>
        <v>3.1904191616766466</v>
      </c>
      <c r="F196" s="14">
        <f t="shared" si="21"/>
        <v>12.072289156626505</v>
      </c>
      <c r="G196" s="1">
        <v>1278720</v>
      </c>
    </row>
    <row r="197" spans="1:7" x14ac:dyDescent="0.25">
      <c r="A197" t="s">
        <v>319</v>
      </c>
      <c r="B197" s="19">
        <v>15</v>
      </c>
      <c r="C197" s="1">
        <v>467.91</v>
      </c>
      <c r="D197" s="1">
        <v>44.2</v>
      </c>
      <c r="E197" s="14">
        <f t="shared" si="20"/>
        <v>3.3822123912718256</v>
      </c>
      <c r="F197" s="14">
        <f t="shared" si="21"/>
        <v>10.586199095022625</v>
      </c>
      <c r="G197" s="1">
        <v>1582571</v>
      </c>
    </row>
    <row r="198" spans="1:7" x14ac:dyDescent="0.25">
      <c r="A198" t="s">
        <v>293</v>
      </c>
      <c r="B198" s="19">
        <v>20</v>
      </c>
      <c r="C198" s="1">
        <v>603.29999999999995</v>
      </c>
      <c r="D198" s="1">
        <v>87.07</v>
      </c>
      <c r="E198" s="14">
        <f t="shared" si="20"/>
        <v>3.7922012265871046</v>
      </c>
      <c r="F198" s="14">
        <f t="shared" si="21"/>
        <v>6.9289077753531645</v>
      </c>
      <c r="G198" s="1">
        <v>2287835</v>
      </c>
    </row>
    <row r="199" spans="1:7" x14ac:dyDescent="0.25">
      <c r="A199" t="s">
        <v>296</v>
      </c>
      <c r="B199" s="19">
        <v>2</v>
      </c>
      <c r="C199" s="1">
        <v>33.299999999999997</v>
      </c>
      <c r="D199" s="1">
        <v>1.3</v>
      </c>
      <c r="E199" s="14">
        <f t="shared" si="20"/>
        <v>1.5192192192192195</v>
      </c>
      <c r="F199" s="14">
        <f t="shared" si="21"/>
        <v>25.615384615384613</v>
      </c>
      <c r="G199" s="1">
        <v>50590</v>
      </c>
    </row>
    <row r="200" spans="1:7" x14ac:dyDescent="0.25">
      <c r="A200" t="s">
        <v>279</v>
      </c>
      <c r="B200" s="19">
        <v>6</v>
      </c>
      <c r="C200" s="1">
        <v>422.46</v>
      </c>
      <c r="D200" s="1">
        <v>28.91</v>
      </c>
      <c r="E200" s="14">
        <f t="shared" si="20"/>
        <v>3.0478459499124178</v>
      </c>
      <c r="F200" s="14">
        <f t="shared" si="21"/>
        <v>14.61293670010377</v>
      </c>
      <c r="G200" s="1">
        <v>1287593</v>
      </c>
    </row>
    <row r="201" spans="1:7" x14ac:dyDescent="0.25">
      <c r="A201" t="s">
        <v>283</v>
      </c>
      <c r="B201" s="19">
        <v>6</v>
      </c>
      <c r="C201" s="1">
        <v>460.85</v>
      </c>
      <c r="D201" s="1">
        <v>32.92</v>
      </c>
      <c r="E201" s="14">
        <f t="shared" si="20"/>
        <v>3.0609959856786371</v>
      </c>
      <c r="F201" s="14">
        <f t="shared" si="21"/>
        <v>13.999088699878493</v>
      </c>
      <c r="G201" s="1">
        <v>1410660</v>
      </c>
    </row>
    <row r="202" spans="1:7" x14ac:dyDescent="0.25">
      <c r="A202" t="s">
        <v>347</v>
      </c>
      <c r="B202" s="19">
        <v>1</v>
      </c>
      <c r="C202" s="1">
        <v>10.6</v>
      </c>
      <c r="D202" s="1">
        <v>0.5</v>
      </c>
      <c r="E202" s="14">
        <f t="shared" si="20"/>
        <v>4.2158490566037736</v>
      </c>
      <c r="F202" s="14">
        <f t="shared" si="21"/>
        <v>21.2</v>
      </c>
      <c r="G202" s="1">
        <v>44688</v>
      </c>
    </row>
    <row r="203" spans="1:7" x14ac:dyDescent="0.25">
      <c r="A203" t="s">
        <v>287</v>
      </c>
      <c r="B203" s="19">
        <v>7</v>
      </c>
      <c r="C203" s="1">
        <v>133.13</v>
      </c>
      <c r="D203" s="1">
        <v>16.7</v>
      </c>
      <c r="E203" s="14">
        <f t="shared" si="20"/>
        <v>5.2605761285961092</v>
      </c>
      <c r="F203" s="14">
        <f t="shared" si="21"/>
        <v>7.9718562874251502</v>
      </c>
      <c r="G203" s="1">
        <v>700340.5</v>
      </c>
    </row>
    <row r="204" spans="1:7" x14ac:dyDescent="0.25">
      <c r="A204" s="10" t="s">
        <v>348</v>
      </c>
      <c r="B204" s="28">
        <f>SUM(B196:B203)</f>
        <v>95</v>
      </c>
      <c r="C204" s="11">
        <f>SUM(C196:C203)</f>
        <v>2532.35</v>
      </c>
      <c r="D204" s="11">
        <f>SUM(D196:D203)</f>
        <v>244.8</v>
      </c>
      <c r="E204" s="29">
        <f t="shared" si="20"/>
        <v>3.4130343356960924</v>
      </c>
      <c r="F204" s="29">
        <f t="shared" si="21"/>
        <v>10.344566993464051</v>
      </c>
      <c r="G204" s="11">
        <f>SUM(G196:G203)</f>
        <v>8642997.5</v>
      </c>
    </row>
    <row r="205" spans="1:7" x14ac:dyDescent="0.25">
      <c r="A205" s="12" t="s">
        <v>349</v>
      </c>
      <c r="B205" s="19"/>
      <c r="E205" s="14"/>
      <c r="F205" s="14"/>
    </row>
    <row r="206" spans="1:7" x14ac:dyDescent="0.25">
      <c r="A206" t="s">
        <v>276</v>
      </c>
      <c r="B206" s="19">
        <v>5</v>
      </c>
      <c r="C206" s="1">
        <v>18</v>
      </c>
      <c r="D206" s="1">
        <v>2.58</v>
      </c>
      <c r="E206" s="14">
        <f t="shared" si="20"/>
        <v>3.9722222222222223</v>
      </c>
      <c r="F206" s="14">
        <f t="shared" si="21"/>
        <v>6.9767441860465116</v>
      </c>
      <c r="G206" s="1">
        <v>71500</v>
      </c>
    </row>
    <row r="207" spans="1:7" x14ac:dyDescent="0.25">
      <c r="A207" t="s">
        <v>319</v>
      </c>
      <c r="B207" s="19">
        <v>13</v>
      </c>
      <c r="C207" s="1">
        <v>69</v>
      </c>
      <c r="D207" s="1">
        <v>12</v>
      </c>
      <c r="E207" s="14">
        <f t="shared" si="20"/>
        <v>5.3695652173913038</v>
      </c>
      <c r="F207" s="14">
        <f t="shared" si="21"/>
        <v>5.75</v>
      </c>
      <c r="G207" s="1">
        <v>370500</v>
      </c>
    </row>
    <row r="208" spans="1:7" x14ac:dyDescent="0.25">
      <c r="A208" t="s">
        <v>287</v>
      </c>
      <c r="B208" s="19">
        <v>6</v>
      </c>
      <c r="C208" s="1">
        <v>10.4</v>
      </c>
      <c r="D208" s="1">
        <v>1.54</v>
      </c>
      <c r="E208" s="14">
        <f t="shared" si="20"/>
        <v>4.4807692307692308</v>
      </c>
      <c r="F208" s="14">
        <f t="shared" si="21"/>
        <v>6.7532467532467537</v>
      </c>
      <c r="G208" s="1">
        <v>46600</v>
      </c>
    </row>
    <row r="209" spans="1:7" x14ac:dyDescent="0.25">
      <c r="A209" s="10" t="s">
        <v>350</v>
      </c>
      <c r="B209" s="28">
        <f>SUM(B206:B208)</f>
        <v>24</v>
      </c>
      <c r="C209" s="11">
        <f>SUM(C206:C208)</f>
        <v>97.4</v>
      </c>
      <c r="D209" s="11">
        <f>SUM(D206:D208)</f>
        <v>16.12</v>
      </c>
      <c r="E209" s="29">
        <f t="shared" si="20"/>
        <v>5.0164271047227924</v>
      </c>
      <c r="F209" s="29">
        <f t="shared" si="21"/>
        <v>6.0421836228287837</v>
      </c>
      <c r="G209" s="11">
        <f>SUM(G206:G208)</f>
        <v>488600</v>
      </c>
    </row>
    <row r="210" spans="1:7" x14ac:dyDescent="0.25">
      <c r="A210" s="12" t="s">
        <v>351</v>
      </c>
      <c r="B210" s="19"/>
      <c r="E210" s="14"/>
      <c r="F210" s="14"/>
    </row>
    <row r="211" spans="1:7" x14ac:dyDescent="0.25">
      <c r="A211" t="s">
        <v>276</v>
      </c>
      <c r="B211" s="19">
        <v>9</v>
      </c>
      <c r="C211" s="1">
        <v>74.53</v>
      </c>
      <c r="D211" s="1">
        <v>5.82</v>
      </c>
      <c r="E211" s="14">
        <f t="shared" si="20"/>
        <v>2.2848450288474442</v>
      </c>
      <c r="F211" s="14">
        <f t="shared" si="21"/>
        <v>12.805841924398624</v>
      </c>
      <c r="G211" s="1">
        <v>170289.5</v>
      </c>
    </row>
    <row r="212" spans="1:7" x14ac:dyDescent="0.25">
      <c r="A212" t="s">
        <v>304</v>
      </c>
      <c r="B212" s="19">
        <v>4</v>
      </c>
      <c r="C212" s="1">
        <v>31.66</v>
      </c>
      <c r="D212" s="1">
        <v>3.2</v>
      </c>
      <c r="E212" s="14">
        <f t="shared" si="20"/>
        <v>2.7383449147188879</v>
      </c>
      <c r="F212" s="14">
        <f t="shared" si="21"/>
        <v>9.8937499999999989</v>
      </c>
      <c r="G212" s="1">
        <v>86696</v>
      </c>
    </row>
    <row r="213" spans="1:7" x14ac:dyDescent="0.25">
      <c r="A213" t="s">
        <v>293</v>
      </c>
      <c r="B213" s="19">
        <v>4</v>
      </c>
      <c r="C213" s="1">
        <v>17.78</v>
      </c>
      <c r="D213" s="1">
        <v>2.25</v>
      </c>
      <c r="E213" s="14">
        <f t="shared" si="20"/>
        <v>4.1212598425196845</v>
      </c>
      <c r="F213" s="14">
        <f t="shared" si="21"/>
        <v>7.9022222222222229</v>
      </c>
      <c r="G213" s="1">
        <v>73276</v>
      </c>
    </row>
    <row r="214" spans="1:7" x14ac:dyDescent="0.25">
      <c r="A214" t="s">
        <v>296</v>
      </c>
      <c r="B214" s="19">
        <v>6</v>
      </c>
      <c r="C214" s="1">
        <v>185.64</v>
      </c>
      <c r="D214" s="1">
        <v>4.3</v>
      </c>
      <c r="E214" s="14">
        <f t="shared" si="20"/>
        <v>1.5093600517129928</v>
      </c>
      <c r="F214" s="14">
        <f t="shared" si="21"/>
        <v>43.172093023255812</v>
      </c>
      <c r="G214" s="1">
        <v>280197.59999999998</v>
      </c>
    </row>
    <row r="215" spans="1:7" x14ac:dyDescent="0.25">
      <c r="A215" t="s">
        <v>282</v>
      </c>
      <c r="B215" s="19">
        <v>5</v>
      </c>
      <c r="C215" s="1">
        <v>32.28</v>
      </c>
      <c r="D215" s="1">
        <v>3</v>
      </c>
      <c r="E215" s="14">
        <f t="shared" si="20"/>
        <v>4.1414033457249069</v>
      </c>
      <c r="F215" s="14">
        <f t="shared" si="21"/>
        <v>10.76</v>
      </c>
      <c r="G215" s="1">
        <v>133684.5</v>
      </c>
    </row>
    <row r="216" spans="1:7" x14ac:dyDescent="0.25">
      <c r="A216" s="10" t="s">
        <v>352</v>
      </c>
      <c r="B216" s="28">
        <f>SUM(B211:B215)</f>
        <v>28</v>
      </c>
      <c r="C216" s="11">
        <f>SUM(C211:C215)</f>
        <v>341.89</v>
      </c>
      <c r="D216" s="11">
        <f>SUM(D211:D215)</f>
        <v>18.57</v>
      </c>
      <c r="E216" s="29">
        <f t="shared" si="20"/>
        <v>2.1765585422211822</v>
      </c>
      <c r="F216" s="29">
        <f t="shared" si="21"/>
        <v>18.410877759827677</v>
      </c>
      <c r="G216" s="11">
        <f>SUM(G211:G215)</f>
        <v>744143.6</v>
      </c>
    </row>
    <row r="217" spans="1:7" x14ac:dyDescent="0.25">
      <c r="A217" s="12" t="s">
        <v>353</v>
      </c>
      <c r="B217" s="19"/>
      <c r="E217" s="14"/>
      <c r="F217" s="14"/>
    </row>
    <row r="218" spans="1:7" x14ac:dyDescent="0.25">
      <c r="A218" t="s">
        <v>276</v>
      </c>
      <c r="B218" s="19">
        <v>276</v>
      </c>
      <c r="C218" s="1">
        <v>2882</v>
      </c>
      <c r="D218" s="1">
        <v>245</v>
      </c>
      <c r="E218" s="14">
        <f t="shared" ref="E218:E280" si="22">(G218/C218)/1000</f>
        <v>1.8415510062456628</v>
      </c>
      <c r="F218" s="14">
        <f t="shared" ref="F218:F280" si="23">C218/D218</f>
        <v>11.763265306122449</v>
      </c>
      <c r="G218" s="1">
        <v>5307350</v>
      </c>
    </row>
    <row r="219" spans="1:7" x14ac:dyDescent="0.25">
      <c r="A219" t="s">
        <v>304</v>
      </c>
      <c r="B219" s="19">
        <v>55</v>
      </c>
      <c r="C219" s="1">
        <v>473</v>
      </c>
      <c r="D219" s="1">
        <v>46</v>
      </c>
      <c r="E219" s="14">
        <f t="shared" si="22"/>
        <v>2.6477378435517971</v>
      </c>
      <c r="F219" s="14">
        <f t="shared" si="23"/>
        <v>10.282608695652174</v>
      </c>
      <c r="G219" s="1">
        <v>1252380</v>
      </c>
    </row>
    <row r="220" spans="1:7" x14ac:dyDescent="0.25">
      <c r="A220" t="s">
        <v>293</v>
      </c>
      <c r="B220" s="19">
        <v>42</v>
      </c>
      <c r="C220" s="1">
        <v>294</v>
      </c>
      <c r="D220" s="1">
        <v>34</v>
      </c>
      <c r="E220" s="14">
        <f t="shared" si="22"/>
        <v>2.5387755102040814</v>
      </c>
      <c r="F220" s="14">
        <f t="shared" si="23"/>
        <v>8.6470588235294112</v>
      </c>
      <c r="G220" s="1">
        <v>746400</v>
      </c>
    </row>
    <row r="221" spans="1:7" x14ac:dyDescent="0.25">
      <c r="A221" t="s">
        <v>279</v>
      </c>
      <c r="B221" s="19">
        <v>18</v>
      </c>
      <c r="C221" s="1">
        <v>393</v>
      </c>
      <c r="D221" s="1">
        <v>20</v>
      </c>
      <c r="E221" s="14">
        <f t="shared" si="22"/>
        <v>2.2481933842239186</v>
      </c>
      <c r="F221" s="14">
        <f t="shared" si="23"/>
        <v>19.649999999999999</v>
      </c>
      <c r="G221" s="1">
        <v>883540</v>
      </c>
    </row>
    <row r="222" spans="1:7" x14ac:dyDescent="0.25">
      <c r="A222" t="s">
        <v>308</v>
      </c>
      <c r="B222" s="19">
        <v>6</v>
      </c>
      <c r="C222" s="1">
        <v>13</v>
      </c>
      <c r="D222" s="1">
        <v>3</v>
      </c>
      <c r="E222" s="14">
        <f t="shared" si="22"/>
        <v>1.95</v>
      </c>
      <c r="F222" s="14">
        <f t="shared" si="23"/>
        <v>4.333333333333333</v>
      </c>
      <c r="G222" s="1">
        <v>25350</v>
      </c>
    </row>
    <row r="223" spans="1:7" x14ac:dyDescent="0.25">
      <c r="A223" t="s">
        <v>287</v>
      </c>
      <c r="B223" s="19">
        <v>125</v>
      </c>
      <c r="C223" s="1">
        <v>381</v>
      </c>
      <c r="D223" s="1">
        <v>55.5</v>
      </c>
      <c r="E223" s="14">
        <f t="shared" si="22"/>
        <v>4.0242782152230969</v>
      </c>
      <c r="F223" s="14">
        <f t="shared" si="23"/>
        <v>6.8648648648648649</v>
      </c>
      <c r="G223" s="1">
        <v>1533250</v>
      </c>
    </row>
    <row r="224" spans="1:7" x14ac:dyDescent="0.25">
      <c r="A224" s="10" t="s">
        <v>354</v>
      </c>
      <c r="B224" s="28">
        <f>SUM(B218:B223)</f>
        <v>522</v>
      </c>
      <c r="C224" s="11">
        <f>SUM(C218:C223)</f>
        <v>4436</v>
      </c>
      <c r="D224" s="11">
        <f>SUM(D218:D223)</f>
        <v>403.5</v>
      </c>
      <c r="E224" s="29">
        <f t="shared" si="22"/>
        <v>2.1975360685302077</v>
      </c>
      <c r="F224" s="29">
        <f t="shared" si="23"/>
        <v>10.993804213135068</v>
      </c>
      <c r="G224" s="11">
        <f>SUM(G218:G223)</f>
        <v>9748270</v>
      </c>
    </row>
    <row r="225" spans="1:7" x14ac:dyDescent="0.25">
      <c r="A225" s="12" t="s">
        <v>355</v>
      </c>
      <c r="B225" s="19"/>
      <c r="E225" s="14"/>
      <c r="F225" s="14"/>
    </row>
    <row r="226" spans="1:7" x14ac:dyDescent="0.25">
      <c r="A226" t="s">
        <v>274</v>
      </c>
      <c r="B226" s="19">
        <v>8</v>
      </c>
      <c r="C226" s="1">
        <v>67.349999999999994</v>
      </c>
      <c r="D226" s="1">
        <v>4.8499999999999996</v>
      </c>
      <c r="E226" s="14">
        <f t="shared" si="22"/>
        <v>3.4664439495174464</v>
      </c>
      <c r="F226" s="14">
        <f t="shared" si="23"/>
        <v>13.88659793814433</v>
      </c>
      <c r="G226" s="1">
        <v>233465</v>
      </c>
    </row>
    <row r="227" spans="1:7" x14ac:dyDescent="0.25">
      <c r="A227" t="s">
        <v>276</v>
      </c>
      <c r="B227" s="19">
        <v>18</v>
      </c>
      <c r="C227" s="1">
        <v>99.9</v>
      </c>
      <c r="D227" s="1">
        <v>8.1</v>
      </c>
      <c r="E227" s="14">
        <f t="shared" si="22"/>
        <v>2.8638638638638634</v>
      </c>
      <c r="F227" s="14">
        <f t="shared" si="23"/>
        <v>12.333333333333334</v>
      </c>
      <c r="G227" s="1">
        <v>286100</v>
      </c>
    </row>
    <row r="228" spans="1:7" x14ac:dyDescent="0.25">
      <c r="A228" t="s">
        <v>319</v>
      </c>
      <c r="B228" s="19">
        <v>82</v>
      </c>
      <c r="C228" s="1">
        <v>520.29999999999995</v>
      </c>
      <c r="D228" s="1">
        <v>78</v>
      </c>
      <c r="E228" s="14">
        <f t="shared" si="22"/>
        <v>3.0350951374207189</v>
      </c>
      <c r="F228" s="14">
        <f t="shared" si="23"/>
        <v>6.6705128205128199</v>
      </c>
      <c r="G228" s="1">
        <v>1579160</v>
      </c>
    </row>
    <row r="229" spans="1:7" x14ac:dyDescent="0.25">
      <c r="A229" t="s">
        <v>287</v>
      </c>
      <c r="B229" s="19">
        <v>12</v>
      </c>
      <c r="C229" s="1">
        <v>49.45</v>
      </c>
      <c r="D229" s="1">
        <v>4.4000000000000004</v>
      </c>
      <c r="E229" s="14">
        <f t="shared" si="22"/>
        <v>3.9519716885743175</v>
      </c>
      <c r="F229" s="14">
        <f t="shared" si="23"/>
        <v>11.238636363636363</v>
      </c>
      <c r="G229" s="1">
        <v>195425</v>
      </c>
    </row>
    <row r="230" spans="1:7" x14ac:dyDescent="0.25">
      <c r="A230" s="10" t="s">
        <v>356</v>
      </c>
      <c r="B230" s="28">
        <f>SUM(B226:B229)</f>
        <v>120</v>
      </c>
      <c r="C230" s="11">
        <f>SUM(C226:C229)</f>
        <v>737</v>
      </c>
      <c r="D230" s="11">
        <f>SUM(D226:D229)</f>
        <v>95.350000000000009</v>
      </c>
      <c r="E230" s="29">
        <f t="shared" si="22"/>
        <v>3.1128222523744911</v>
      </c>
      <c r="F230" s="29">
        <f t="shared" si="23"/>
        <v>7.7294179339276345</v>
      </c>
      <c r="G230" s="11">
        <f>SUM(G226:G229)</f>
        <v>2294150</v>
      </c>
    </row>
    <row r="231" spans="1:7" x14ac:dyDescent="0.25">
      <c r="A231" s="12" t="s">
        <v>357</v>
      </c>
      <c r="B231" s="19"/>
      <c r="E231" s="14"/>
      <c r="F231" s="14"/>
    </row>
    <row r="232" spans="1:7" x14ac:dyDescent="0.25">
      <c r="A232" t="s">
        <v>276</v>
      </c>
      <c r="B232" s="19">
        <v>85</v>
      </c>
      <c r="C232" s="1">
        <v>909</v>
      </c>
      <c r="D232" s="1">
        <v>71.900000000000006</v>
      </c>
      <c r="E232" s="14">
        <f t="shared" si="22"/>
        <v>1.5602530253025302</v>
      </c>
      <c r="F232" s="14">
        <f t="shared" si="23"/>
        <v>12.642559109874826</v>
      </c>
      <c r="G232" s="1">
        <v>1418270</v>
      </c>
    </row>
    <row r="233" spans="1:7" x14ac:dyDescent="0.25">
      <c r="A233" t="s">
        <v>292</v>
      </c>
      <c r="B233" s="19">
        <v>4</v>
      </c>
      <c r="C233" s="1">
        <v>11.21</v>
      </c>
      <c r="D233" s="1">
        <v>1.1100000000000001</v>
      </c>
      <c r="E233" s="14">
        <f t="shared" si="22"/>
        <v>0.99330954504906321</v>
      </c>
      <c r="F233" s="14">
        <f t="shared" si="23"/>
        <v>10.099099099099099</v>
      </c>
      <c r="G233" s="1">
        <v>11135</v>
      </c>
    </row>
    <row r="234" spans="1:7" x14ac:dyDescent="0.25">
      <c r="A234" t="s">
        <v>304</v>
      </c>
      <c r="B234" s="19">
        <v>24</v>
      </c>
      <c r="C234" s="1">
        <v>104.77</v>
      </c>
      <c r="D234" s="1">
        <v>6.66</v>
      </c>
      <c r="E234" s="14">
        <f t="shared" si="22"/>
        <v>1.0464474563329198</v>
      </c>
      <c r="F234" s="14">
        <f t="shared" si="23"/>
        <v>15.731231231231231</v>
      </c>
      <c r="G234" s="1">
        <v>109636.3</v>
      </c>
    </row>
    <row r="235" spans="1:7" x14ac:dyDescent="0.25">
      <c r="A235" t="s">
        <v>293</v>
      </c>
      <c r="B235" s="19">
        <v>24</v>
      </c>
      <c r="C235" s="1">
        <v>120.71</v>
      </c>
      <c r="D235" s="1">
        <v>8.35</v>
      </c>
      <c r="E235" s="14">
        <f t="shared" si="22"/>
        <v>1.0238240410902162</v>
      </c>
      <c r="F235" s="14">
        <f t="shared" si="23"/>
        <v>14.4562874251497</v>
      </c>
      <c r="G235" s="1">
        <v>123585.8</v>
      </c>
    </row>
    <row r="236" spans="1:7" x14ac:dyDescent="0.25">
      <c r="A236" t="s">
        <v>277</v>
      </c>
      <c r="B236" s="19">
        <v>3</v>
      </c>
      <c r="C236" s="1">
        <v>17.739999999999998</v>
      </c>
      <c r="D236" s="1">
        <v>1.43</v>
      </c>
      <c r="E236" s="14">
        <f t="shared" si="22"/>
        <v>1.8106369785794816</v>
      </c>
      <c r="F236" s="14">
        <f t="shared" si="23"/>
        <v>12.405594405594405</v>
      </c>
      <c r="G236" s="1">
        <v>32120.7</v>
      </c>
    </row>
    <row r="237" spans="1:7" x14ac:dyDescent="0.25">
      <c r="A237" t="s">
        <v>296</v>
      </c>
      <c r="B237" s="19">
        <v>6</v>
      </c>
      <c r="C237" s="1">
        <v>309.67</v>
      </c>
      <c r="D237" s="1">
        <v>9.01</v>
      </c>
      <c r="E237" s="14">
        <f t="shared" si="22"/>
        <v>0.31705428359221105</v>
      </c>
      <c r="F237" s="14">
        <f t="shared" si="23"/>
        <v>34.369589345172031</v>
      </c>
      <c r="G237" s="1">
        <v>98182.2</v>
      </c>
    </row>
    <row r="238" spans="1:7" x14ac:dyDescent="0.25">
      <c r="A238" t="s">
        <v>358</v>
      </c>
      <c r="B238" s="19">
        <v>3</v>
      </c>
      <c r="C238" s="1">
        <v>2.78</v>
      </c>
      <c r="D238" s="1">
        <v>0.48</v>
      </c>
      <c r="E238" s="14">
        <f t="shared" si="22"/>
        <v>0.99424460431654693</v>
      </c>
      <c r="F238" s="14">
        <f t="shared" si="23"/>
        <v>5.7916666666666661</v>
      </c>
      <c r="G238" s="1">
        <v>2764</v>
      </c>
    </row>
    <row r="239" spans="1:7" x14ac:dyDescent="0.25">
      <c r="A239" t="s">
        <v>359</v>
      </c>
      <c r="B239" s="19">
        <v>3</v>
      </c>
      <c r="C239" s="1">
        <v>2.5099999999999998</v>
      </c>
      <c r="D239" s="1">
        <v>0.73</v>
      </c>
      <c r="E239" s="14">
        <f t="shared" si="22"/>
        <v>0.99513944223107575</v>
      </c>
      <c r="F239" s="14">
        <f t="shared" si="23"/>
        <v>3.4383561643835616</v>
      </c>
      <c r="G239" s="1">
        <v>2497.8000000000002</v>
      </c>
    </row>
    <row r="240" spans="1:7" x14ac:dyDescent="0.25">
      <c r="A240" t="s">
        <v>326</v>
      </c>
      <c r="B240" s="19">
        <v>6</v>
      </c>
      <c r="C240" s="1">
        <v>10.19</v>
      </c>
      <c r="D240" s="1">
        <v>1.37</v>
      </c>
      <c r="E240" s="14">
        <f t="shared" si="22"/>
        <v>1.1525907752698725</v>
      </c>
      <c r="F240" s="14">
        <f t="shared" si="23"/>
        <v>7.4379562043795611</v>
      </c>
      <c r="G240" s="1">
        <v>11744.9</v>
      </c>
    </row>
    <row r="241" spans="1:7" x14ac:dyDescent="0.25">
      <c r="A241" t="s">
        <v>283</v>
      </c>
      <c r="B241" s="19">
        <v>8</v>
      </c>
      <c r="C241" s="1">
        <v>9.1300000000000008</v>
      </c>
      <c r="D241" s="1">
        <v>1.17</v>
      </c>
      <c r="E241" s="14">
        <f t="shared" si="22"/>
        <v>2.9182256297918947</v>
      </c>
      <c r="F241" s="14">
        <f t="shared" si="23"/>
        <v>7.8034188034188041</v>
      </c>
      <c r="G241" s="1">
        <v>26643.4</v>
      </c>
    </row>
    <row r="242" spans="1:7" x14ac:dyDescent="0.25">
      <c r="A242" t="s">
        <v>311</v>
      </c>
      <c r="B242" s="19">
        <v>6</v>
      </c>
      <c r="C242" s="1">
        <v>11.28</v>
      </c>
      <c r="D242" s="1">
        <v>1.18</v>
      </c>
      <c r="E242" s="14">
        <f t="shared" si="22"/>
        <v>1.1105230496453904</v>
      </c>
      <c r="F242" s="14">
        <f t="shared" si="23"/>
        <v>9.5593220338983045</v>
      </c>
      <c r="G242" s="1">
        <v>12526.7</v>
      </c>
    </row>
    <row r="243" spans="1:7" x14ac:dyDescent="0.25">
      <c r="A243" t="s">
        <v>287</v>
      </c>
      <c r="B243" s="19">
        <v>14</v>
      </c>
      <c r="C243" s="1">
        <v>95.16</v>
      </c>
      <c r="D243" s="1">
        <v>12.76</v>
      </c>
      <c r="E243" s="14">
        <f t="shared" si="22"/>
        <v>2.3073055905842792</v>
      </c>
      <c r="F243" s="14">
        <f t="shared" si="23"/>
        <v>7.4576802507836986</v>
      </c>
      <c r="G243" s="1">
        <v>219563.2</v>
      </c>
    </row>
    <row r="244" spans="1:7" x14ac:dyDescent="0.25">
      <c r="A244" t="s">
        <v>360</v>
      </c>
      <c r="B244" s="19">
        <v>3</v>
      </c>
      <c r="C244" s="1">
        <v>2.36</v>
      </c>
      <c r="D244" s="1">
        <v>0.56000000000000005</v>
      </c>
      <c r="E244" s="14">
        <f t="shared" si="22"/>
        <v>0.99487288135593233</v>
      </c>
      <c r="F244" s="14">
        <f t="shared" si="23"/>
        <v>4.2142857142857135</v>
      </c>
      <c r="G244" s="1">
        <v>2347.9</v>
      </c>
    </row>
    <row r="245" spans="1:7" x14ac:dyDescent="0.25">
      <c r="A245" s="10" t="s">
        <v>361</v>
      </c>
      <c r="B245" s="28">
        <f>SUM(B232:B244)</f>
        <v>189</v>
      </c>
      <c r="C245" s="11">
        <f>SUM(C232:C244)</f>
        <v>1606.5100000000002</v>
      </c>
      <c r="D245" s="11">
        <f>SUM(D232:D244)</f>
        <v>116.71000000000004</v>
      </c>
      <c r="E245" s="29">
        <f t="shared" si="22"/>
        <v>1.2891409950762829</v>
      </c>
      <c r="F245" s="29">
        <f t="shared" si="23"/>
        <v>13.764973010024846</v>
      </c>
      <c r="G245" s="11">
        <f>SUM(G232:G244)</f>
        <v>2071017.8999999997</v>
      </c>
    </row>
    <row r="246" spans="1:7" x14ac:dyDescent="0.25">
      <c r="A246" s="12" t="s">
        <v>362</v>
      </c>
      <c r="B246" s="19"/>
      <c r="E246" s="14"/>
      <c r="F246" s="14"/>
    </row>
    <row r="247" spans="1:7" x14ac:dyDescent="0.25">
      <c r="A247" t="s">
        <v>274</v>
      </c>
      <c r="B247" s="19">
        <v>23</v>
      </c>
      <c r="C247" s="1">
        <v>203</v>
      </c>
      <c r="D247" s="1">
        <v>21</v>
      </c>
      <c r="E247" s="14">
        <f t="shared" si="22"/>
        <v>2.3827586206896552</v>
      </c>
      <c r="F247" s="14">
        <f t="shared" si="23"/>
        <v>9.6666666666666661</v>
      </c>
      <c r="G247" s="1">
        <v>483700</v>
      </c>
    </row>
    <row r="248" spans="1:7" x14ac:dyDescent="0.25">
      <c r="A248" t="s">
        <v>276</v>
      </c>
      <c r="B248" s="19">
        <v>102</v>
      </c>
      <c r="C248" s="1">
        <v>1358</v>
      </c>
      <c r="D248" s="1">
        <v>97</v>
      </c>
      <c r="E248" s="14">
        <f t="shared" si="22"/>
        <v>2.0515463917525771</v>
      </c>
      <c r="F248" s="14">
        <f t="shared" si="23"/>
        <v>14</v>
      </c>
      <c r="G248" s="1">
        <v>2786000</v>
      </c>
    </row>
    <row r="249" spans="1:7" x14ac:dyDescent="0.25">
      <c r="A249" t="s">
        <v>304</v>
      </c>
      <c r="B249" s="19">
        <v>83</v>
      </c>
      <c r="C249" s="1">
        <v>1154</v>
      </c>
      <c r="D249" s="1">
        <v>95</v>
      </c>
      <c r="E249" s="14">
        <f t="shared" si="22"/>
        <v>1.6507798960138649</v>
      </c>
      <c r="F249" s="14">
        <f t="shared" si="23"/>
        <v>12.147368421052631</v>
      </c>
      <c r="G249" s="1">
        <v>1905000</v>
      </c>
    </row>
    <row r="250" spans="1:7" x14ac:dyDescent="0.25">
      <c r="A250" t="s">
        <v>293</v>
      </c>
      <c r="B250" s="19">
        <v>83</v>
      </c>
      <c r="C250" s="1">
        <v>798</v>
      </c>
      <c r="D250" s="1">
        <v>83</v>
      </c>
      <c r="E250" s="14">
        <f t="shared" si="22"/>
        <v>2.4461152882205517</v>
      </c>
      <c r="F250" s="14">
        <f t="shared" si="23"/>
        <v>9.6144578313253017</v>
      </c>
      <c r="G250" s="1">
        <v>1952000</v>
      </c>
    </row>
    <row r="251" spans="1:7" x14ac:dyDescent="0.25">
      <c r="A251" t="s">
        <v>279</v>
      </c>
      <c r="B251" s="19">
        <v>55</v>
      </c>
      <c r="C251" s="1">
        <v>630</v>
      </c>
      <c r="D251" s="1">
        <v>45</v>
      </c>
      <c r="E251" s="14">
        <f t="shared" si="22"/>
        <v>1.451111111111111</v>
      </c>
      <c r="F251" s="14">
        <f t="shared" si="23"/>
        <v>14</v>
      </c>
      <c r="G251" s="1">
        <v>914200</v>
      </c>
    </row>
    <row r="252" spans="1:7" x14ac:dyDescent="0.25">
      <c r="A252" t="s">
        <v>308</v>
      </c>
      <c r="B252" s="19">
        <v>3</v>
      </c>
      <c r="C252" s="1">
        <v>14</v>
      </c>
      <c r="D252" s="1">
        <v>2</v>
      </c>
      <c r="E252" s="14">
        <f t="shared" si="22"/>
        <v>1.5</v>
      </c>
      <c r="F252" s="14">
        <f t="shared" si="23"/>
        <v>7</v>
      </c>
      <c r="G252" s="1">
        <v>21000</v>
      </c>
    </row>
    <row r="253" spans="1:7" x14ac:dyDescent="0.25">
      <c r="A253" t="s">
        <v>282</v>
      </c>
      <c r="B253" s="19">
        <v>142</v>
      </c>
      <c r="C253" s="1">
        <v>12698</v>
      </c>
      <c r="D253" s="1">
        <v>907</v>
      </c>
      <c r="E253" s="14">
        <f t="shared" si="22"/>
        <v>4.4562293274531424</v>
      </c>
      <c r="F253" s="14">
        <f t="shared" si="23"/>
        <v>14</v>
      </c>
      <c r="G253" s="1">
        <v>56585200</v>
      </c>
    </row>
    <row r="254" spans="1:7" x14ac:dyDescent="0.25">
      <c r="A254" t="s">
        <v>283</v>
      </c>
      <c r="B254" s="19">
        <v>96</v>
      </c>
      <c r="C254" s="1">
        <v>2080</v>
      </c>
      <c r="D254" s="1">
        <v>104</v>
      </c>
      <c r="E254" s="14">
        <f t="shared" si="22"/>
        <v>2.2134615384615386</v>
      </c>
      <c r="F254" s="14">
        <f t="shared" si="23"/>
        <v>20</v>
      </c>
      <c r="G254" s="1">
        <v>4604000</v>
      </c>
    </row>
    <row r="255" spans="1:7" x14ac:dyDescent="0.25">
      <c r="A255" t="s">
        <v>314</v>
      </c>
      <c r="B255" s="19">
        <v>6</v>
      </c>
      <c r="C255" s="1">
        <v>30</v>
      </c>
      <c r="D255" s="1">
        <v>5</v>
      </c>
      <c r="E255" s="14">
        <f t="shared" si="22"/>
        <v>24</v>
      </c>
      <c r="F255" s="14">
        <f t="shared" si="23"/>
        <v>6</v>
      </c>
      <c r="G255" s="1">
        <v>720000</v>
      </c>
    </row>
    <row r="256" spans="1:7" x14ac:dyDescent="0.25">
      <c r="A256" t="s">
        <v>287</v>
      </c>
      <c r="B256" s="19">
        <v>17</v>
      </c>
      <c r="C256" s="1">
        <v>159</v>
      </c>
      <c r="D256" s="1">
        <v>14.5</v>
      </c>
      <c r="E256" s="14">
        <f t="shared" si="22"/>
        <v>5.2012578616352201</v>
      </c>
      <c r="F256" s="14">
        <f t="shared" si="23"/>
        <v>10.96551724137931</v>
      </c>
      <c r="G256" s="1">
        <v>827000</v>
      </c>
    </row>
    <row r="257" spans="1:7" x14ac:dyDescent="0.25">
      <c r="A257" t="s">
        <v>289</v>
      </c>
      <c r="B257" s="19">
        <v>47</v>
      </c>
      <c r="C257" s="1">
        <v>1200</v>
      </c>
      <c r="D257" s="1">
        <v>48</v>
      </c>
      <c r="E257" s="14">
        <f t="shared" si="22"/>
        <v>2.5083333333333333</v>
      </c>
      <c r="F257" s="14">
        <f t="shared" si="23"/>
        <v>25</v>
      </c>
      <c r="G257" s="1">
        <v>3010000</v>
      </c>
    </row>
    <row r="258" spans="1:7" x14ac:dyDescent="0.25">
      <c r="A258" s="10" t="s">
        <v>363</v>
      </c>
      <c r="B258" s="28">
        <f>SUM(B247:B257)</f>
        <v>657</v>
      </c>
      <c r="C258" s="11">
        <f>SUM(C247:C257)</f>
        <v>20324</v>
      </c>
      <c r="D258" s="11">
        <f>SUM(D247:D257)</f>
        <v>1421.5</v>
      </c>
      <c r="E258" s="29">
        <f t="shared" si="22"/>
        <v>3.6315735091517416</v>
      </c>
      <c r="F258" s="29">
        <f t="shared" si="23"/>
        <v>14.297572986282097</v>
      </c>
      <c r="G258" s="11">
        <f>SUM(G247:G257)</f>
        <v>73808100</v>
      </c>
    </row>
    <row r="259" spans="1:7" x14ac:dyDescent="0.25">
      <c r="A259" s="12" t="s">
        <v>364</v>
      </c>
      <c r="B259" s="19"/>
      <c r="E259" s="14"/>
      <c r="F259" s="14"/>
    </row>
    <row r="260" spans="1:7" x14ac:dyDescent="0.25">
      <c r="A260" t="s">
        <v>333</v>
      </c>
      <c r="B260" s="19">
        <v>18</v>
      </c>
      <c r="C260" s="1">
        <v>52.9</v>
      </c>
      <c r="D260" s="1">
        <v>7.07</v>
      </c>
      <c r="E260" s="14">
        <f t="shared" si="22"/>
        <v>1.4772400756143669</v>
      </c>
      <c r="F260" s="14">
        <f t="shared" si="23"/>
        <v>7.482319660537482</v>
      </c>
      <c r="G260" s="1">
        <v>78146</v>
      </c>
    </row>
    <row r="261" spans="1:7" x14ac:dyDescent="0.25">
      <c r="A261" t="s">
        <v>303</v>
      </c>
      <c r="B261" s="19">
        <v>25</v>
      </c>
      <c r="C261" s="1">
        <v>531</v>
      </c>
      <c r="D261" s="1">
        <v>42.2</v>
      </c>
      <c r="E261" s="14">
        <f t="shared" si="22"/>
        <v>1.6866478342749529</v>
      </c>
      <c r="F261" s="14">
        <f t="shared" si="23"/>
        <v>12.582938388625591</v>
      </c>
      <c r="G261" s="1">
        <v>895610</v>
      </c>
    </row>
    <row r="262" spans="1:7" x14ac:dyDescent="0.25">
      <c r="A262" t="s">
        <v>365</v>
      </c>
      <c r="B262" s="19">
        <v>19</v>
      </c>
      <c r="C262" s="1">
        <v>195</v>
      </c>
      <c r="D262" s="1">
        <v>6.33</v>
      </c>
      <c r="E262" s="14">
        <f t="shared" si="22"/>
        <v>2.1934871794871795</v>
      </c>
      <c r="F262" s="14">
        <f t="shared" si="23"/>
        <v>30.805687203791468</v>
      </c>
      <c r="G262" s="1">
        <v>427730</v>
      </c>
    </row>
    <row r="263" spans="1:7" x14ac:dyDescent="0.25">
      <c r="A263" t="s">
        <v>276</v>
      </c>
      <c r="B263" s="19">
        <v>134</v>
      </c>
      <c r="C263" s="1">
        <v>14910</v>
      </c>
      <c r="D263" s="1">
        <v>1057</v>
      </c>
      <c r="E263" s="14">
        <f t="shared" si="22"/>
        <v>2.3029175050301811</v>
      </c>
      <c r="F263" s="14">
        <f t="shared" si="23"/>
        <v>14.105960264900663</v>
      </c>
      <c r="G263" s="1">
        <v>34336500</v>
      </c>
    </row>
    <row r="264" spans="1:7" x14ac:dyDescent="0.25">
      <c r="A264" t="s">
        <v>292</v>
      </c>
      <c r="B264" s="19">
        <v>24</v>
      </c>
      <c r="C264" s="1">
        <v>281</v>
      </c>
      <c r="D264" s="1">
        <v>18.8</v>
      </c>
      <c r="E264" s="14">
        <f t="shared" si="22"/>
        <v>1.6690035587188614</v>
      </c>
      <c r="F264" s="14">
        <f t="shared" si="23"/>
        <v>14.946808510638297</v>
      </c>
      <c r="G264" s="1">
        <v>468990</v>
      </c>
    </row>
    <row r="265" spans="1:7" x14ac:dyDescent="0.25">
      <c r="A265" t="s">
        <v>304</v>
      </c>
      <c r="B265" s="19">
        <v>43</v>
      </c>
      <c r="C265" s="1">
        <v>487.4</v>
      </c>
      <c r="D265" s="1">
        <v>45.5</v>
      </c>
      <c r="E265" s="14">
        <f t="shared" si="22"/>
        <v>1.5838530980713992</v>
      </c>
      <c r="F265" s="14">
        <f t="shared" si="23"/>
        <v>10.712087912087911</v>
      </c>
      <c r="G265" s="1">
        <v>771970</v>
      </c>
    </row>
    <row r="266" spans="1:7" x14ac:dyDescent="0.25">
      <c r="A266" t="s">
        <v>293</v>
      </c>
      <c r="B266" s="19">
        <v>100</v>
      </c>
      <c r="C266" s="1">
        <v>2284</v>
      </c>
      <c r="D266" s="1">
        <v>297.8</v>
      </c>
      <c r="E266" s="14">
        <f t="shared" si="22"/>
        <v>1.7399693520140107</v>
      </c>
      <c r="F266" s="14">
        <f t="shared" si="23"/>
        <v>7.6695768972464737</v>
      </c>
      <c r="G266" s="1">
        <v>3974090</v>
      </c>
    </row>
    <row r="267" spans="1:7" x14ac:dyDescent="0.25">
      <c r="A267" t="s">
        <v>277</v>
      </c>
      <c r="B267" s="19">
        <v>19</v>
      </c>
      <c r="C267" s="1">
        <v>70</v>
      </c>
      <c r="D267" s="1">
        <v>6.55</v>
      </c>
      <c r="E267" s="14">
        <f t="shared" si="22"/>
        <v>1.7163571428571429</v>
      </c>
      <c r="F267" s="14">
        <f t="shared" si="23"/>
        <v>10.68702290076336</v>
      </c>
      <c r="G267" s="1">
        <v>120145</v>
      </c>
    </row>
    <row r="268" spans="1:7" x14ac:dyDescent="0.25">
      <c r="A268" t="s">
        <v>305</v>
      </c>
      <c r="B268" s="19">
        <v>14</v>
      </c>
      <c r="C268" s="1">
        <v>304</v>
      </c>
      <c r="D268" s="1">
        <v>21.6</v>
      </c>
      <c r="E268" s="14">
        <f t="shared" si="22"/>
        <v>1.7174342105263158</v>
      </c>
      <c r="F268" s="14">
        <f t="shared" si="23"/>
        <v>14.074074074074073</v>
      </c>
      <c r="G268" s="1">
        <v>522100</v>
      </c>
    </row>
    <row r="269" spans="1:7" x14ac:dyDescent="0.25">
      <c r="A269" t="s">
        <v>344</v>
      </c>
      <c r="B269" s="19">
        <v>57</v>
      </c>
      <c r="C269" s="1">
        <v>655</v>
      </c>
      <c r="D269" s="1">
        <v>39.5</v>
      </c>
      <c r="E269" s="14">
        <f t="shared" si="22"/>
        <v>2.3608396946564887</v>
      </c>
      <c r="F269" s="14">
        <f t="shared" si="23"/>
        <v>16.582278481012658</v>
      </c>
      <c r="G269" s="1">
        <v>1546350</v>
      </c>
    </row>
    <row r="270" spans="1:7" x14ac:dyDescent="0.25">
      <c r="A270" t="s">
        <v>358</v>
      </c>
      <c r="B270" s="19">
        <v>32</v>
      </c>
      <c r="C270" s="1">
        <v>300</v>
      </c>
      <c r="D270" s="1">
        <v>13.4</v>
      </c>
      <c r="E270" s="14">
        <f t="shared" si="22"/>
        <v>2.1304833333333333</v>
      </c>
      <c r="F270" s="14">
        <f t="shared" si="23"/>
        <v>22.388059701492537</v>
      </c>
      <c r="G270" s="1">
        <v>639145</v>
      </c>
    </row>
    <row r="271" spans="1:7" x14ac:dyDescent="0.25">
      <c r="A271" t="s">
        <v>366</v>
      </c>
      <c r="B271" s="19">
        <v>19</v>
      </c>
      <c r="C271" s="1">
        <v>255.1</v>
      </c>
      <c r="D271" s="1">
        <v>9.5</v>
      </c>
      <c r="E271" s="14">
        <f t="shared" si="22"/>
        <v>1.7614543316346531</v>
      </c>
      <c r="F271" s="14">
        <f t="shared" si="23"/>
        <v>26.852631578947367</v>
      </c>
      <c r="G271" s="1">
        <v>449347</v>
      </c>
    </row>
    <row r="272" spans="1:7" x14ac:dyDescent="0.25">
      <c r="A272" t="s">
        <v>325</v>
      </c>
      <c r="B272" s="19">
        <v>41</v>
      </c>
      <c r="C272" s="1">
        <v>5160</v>
      </c>
      <c r="D272" s="1">
        <v>113</v>
      </c>
      <c r="E272" s="14">
        <f t="shared" si="22"/>
        <v>1.1719573643410852</v>
      </c>
      <c r="F272" s="14">
        <f t="shared" si="23"/>
        <v>45.663716814159294</v>
      </c>
      <c r="G272" s="1">
        <v>6047300</v>
      </c>
    </row>
    <row r="273" spans="1:7" x14ac:dyDescent="0.25">
      <c r="A273" t="s">
        <v>279</v>
      </c>
      <c r="B273" s="19">
        <v>53</v>
      </c>
      <c r="C273" s="1">
        <v>4205</v>
      </c>
      <c r="D273" s="1">
        <v>291.8</v>
      </c>
      <c r="E273" s="14">
        <f t="shared" si="22"/>
        <v>1.948668252080856</v>
      </c>
      <c r="F273" s="14">
        <f t="shared" si="23"/>
        <v>14.410555174777244</v>
      </c>
      <c r="G273" s="1">
        <v>8194150</v>
      </c>
    </row>
    <row r="274" spans="1:7" x14ac:dyDescent="0.25">
      <c r="A274" t="s">
        <v>326</v>
      </c>
      <c r="B274" s="19">
        <v>38</v>
      </c>
      <c r="C274" s="1">
        <v>751.3</v>
      </c>
      <c r="D274" s="1">
        <v>29.05</v>
      </c>
      <c r="E274" s="14">
        <f t="shared" si="22"/>
        <v>1.8435591641155331</v>
      </c>
      <c r="F274" s="14">
        <f t="shared" si="23"/>
        <v>25.862306368330461</v>
      </c>
      <c r="G274" s="1">
        <v>1385066</v>
      </c>
    </row>
    <row r="275" spans="1:7" x14ac:dyDescent="0.25">
      <c r="A275" t="s">
        <v>308</v>
      </c>
      <c r="B275" s="19">
        <v>21</v>
      </c>
      <c r="C275" s="1">
        <v>258</v>
      </c>
      <c r="D275" s="1">
        <v>20.3</v>
      </c>
      <c r="E275" s="14">
        <f t="shared" si="22"/>
        <v>2.1402713178294577</v>
      </c>
      <c r="F275" s="14">
        <f t="shared" si="23"/>
        <v>12.709359605911329</v>
      </c>
      <c r="G275" s="1">
        <v>552190</v>
      </c>
    </row>
    <row r="276" spans="1:7" x14ac:dyDescent="0.25">
      <c r="A276" t="s">
        <v>284</v>
      </c>
      <c r="B276" s="19">
        <v>27</v>
      </c>
      <c r="C276" s="1">
        <v>166</v>
      </c>
      <c r="D276" s="1">
        <v>15.5</v>
      </c>
      <c r="E276" s="14">
        <f t="shared" si="22"/>
        <v>2.5101204819277108</v>
      </c>
      <c r="F276" s="14">
        <f t="shared" si="23"/>
        <v>10.709677419354838</v>
      </c>
      <c r="G276" s="1">
        <v>416680</v>
      </c>
    </row>
    <row r="277" spans="1:7" x14ac:dyDescent="0.25">
      <c r="A277" t="s">
        <v>287</v>
      </c>
      <c r="B277" s="19">
        <v>69</v>
      </c>
      <c r="C277" s="1">
        <v>863</v>
      </c>
      <c r="D277" s="1">
        <v>76.2</v>
      </c>
      <c r="E277" s="14">
        <f t="shared" si="22"/>
        <v>2.8604750869061415</v>
      </c>
      <c r="F277" s="14">
        <f t="shared" si="23"/>
        <v>11.325459317585301</v>
      </c>
      <c r="G277" s="1">
        <v>2468590</v>
      </c>
    </row>
    <row r="278" spans="1:7" x14ac:dyDescent="0.25">
      <c r="A278" t="s">
        <v>360</v>
      </c>
      <c r="B278" s="19">
        <v>27</v>
      </c>
      <c r="C278" s="1">
        <v>398</v>
      </c>
      <c r="D278" s="1">
        <v>15.4</v>
      </c>
      <c r="E278" s="14">
        <f t="shared" si="22"/>
        <v>2.3883165829145727</v>
      </c>
      <c r="F278" s="14">
        <f t="shared" si="23"/>
        <v>25.844155844155843</v>
      </c>
      <c r="G278" s="1">
        <v>950550</v>
      </c>
    </row>
    <row r="279" spans="1:7" x14ac:dyDescent="0.25">
      <c r="A279" t="s">
        <v>316</v>
      </c>
      <c r="B279" s="19">
        <v>33</v>
      </c>
      <c r="C279" s="1">
        <v>243</v>
      </c>
      <c r="D279" s="1">
        <v>12.6</v>
      </c>
      <c r="E279" s="14">
        <f t="shared" si="22"/>
        <v>3.0617283950617282</v>
      </c>
      <c r="F279" s="14">
        <f t="shared" si="23"/>
        <v>19.285714285714285</v>
      </c>
      <c r="G279" s="1">
        <v>744000</v>
      </c>
    </row>
    <row r="280" spans="1:7" x14ac:dyDescent="0.25">
      <c r="A280" s="10" t="s">
        <v>367</v>
      </c>
      <c r="B280" s="28">
        <f>SUM(B260:B279)</f>
        <v>813</v>
      </c>
      <c r="C280" s="11">
        <f>SUM(C260:C279)</f>
        <v>32369.699999999997</v>
      </c>
      <c r="D280" s="11">
        <f>SUM(D260:D279)</f>
        <v>2139.0999999999995</v>
      </c>
      <c r="E280" s="29">
        <f t="shared" si="22"/>
        <v>2.007700071363034</v>
      </c>
      <c r="F280" s="29">
        <f t="shared" si="23"/>
        <v>15.132392127530272</v>
      </c>
      <c r="G280" s="11">
        <f>SUM(G260:G279)</f>
        <v>64988649</v>
      </c>
    </row>
    <row r="281" spans="1:7" x14ac:dyDescent="0.25">
      <c r="A281" s="12" t="s">
        <v>368</v>
      </c>
      <c r="B281" s="19"/>
      <c r="E281" s="14"/>
      <c r="F281" s="14"/>
    </row>
    <row r="282" spans="1:7" x14ac:dyDescent="0.25">
      <c r="A282" t="s">
        <v>276</v>
      </c>
      <c r="B282" s="19">
        <v>61</v>
      </c>
      <c r="C282" s="1">
        <v>662.14</v>
      </c>
      <c r="D282" s="1">
        <v>45</v>
      </c>
      <c r="E282" s="14">
        <f t="shared" ref="E282:E345" si="24">(G282/C282)/1000</f>
        <v>2.163976198387048</v>
      </c>
      <c r="F282" s="14">
        <f t="shared" ref="F282:F345" si="25">C282/D282</f>
        <v>14.714222222222222</v>
      </c>
      <c r="G282" s="1">
        <v>1432855.2</v>
      </c>
    </row>
    <row r="283" spans="1:7" x14ac:dyDescent="0.25">
      <c r="A283" t="s">
        <v>292</v>
      </c>
      <c r="B283" s="19">
        <v>14</v>
      </c>
      <c r="C283" s="1">
        <v>134.32</v>
      </c>
      <c r="D283" s="1">
        <v>9.5</v>
      </c>
      <c r="E283" s="14">
        <f t="shared" si="24"/>
        <v>2.933880285884455</v>
      </c>
      <c r="F283" s="14">
        <f t="shared" si="25"/>
        <v>14.138947368421052</v>
      </c>
      <c r="G283" s="1">
        <v>394078.8</v>
      </c>
    </row>
    <row r="284" spans="1:7" x14ac:dyDescent="0.25">
      <c r="A284" t="s">
        <v>369</v>
      </c>
      <c r="B284" s="19">
        <v>1</v>
      </c>
      <c r="C284" s="1">
        <v>81.599999999999994</v>
      </c>
      <c r="D284" s="1">
        <v>4.8</v>
      </c>
      <c r="E284" s="14">
        <f t="shared" si="24"/>
        <v>3.5896078431372551</v>
      </c>
      <c r="F284" s="14">
        <f t="shared" si="25"/>
        <v>17</v>
      </c>
      <c r="G284" s="1">
        <v>292912</v>
      </c>
    </row>
    <row r="285" spans="1:7" x14ac:dyDescent="0.25">
      <c r="A285" t="s">
        <v>304</v>
      </c>
      <c r="B285" s="19">
        <v>14</v>
      </c>
      <c r="C285" s="1">
        <v>87.59</v>
      </c>
      <c r="D285" s="1">
        <v>8</v>
      </c>
      <c r="E285" s="14">
        <f t="shared" si="24"/>
        <v>2.6140141568672219</v>
      </c>
      <c r="F285" s="14">
        <f t="shared" si="25"/>
        <v>10.94875</v>
      </c>
      <c r="G285" s="1">
        <v>228961.5</v>
      </c>
    </row>
    <row r="286" spans="1:7" x14ac:dyDescent="0.25">
      <c r="A286" t="s">
        <v>293</v>
      </c>
      <c r="B286" s="19">
        <v>11</v>
      </c>
      <c r="C286" s="1">
        <v>47.01</v>
      </c>
      <c r="D286" s="1">
        <v>5.5</v>
      </c>
      <c r="E286" s="14">
        <f t="shared" si="24"/>
        <v>4.1820017017655822</v>
      </c>
      <c r="F286" s="14">
        <f t="shared" si="25"/>
        <v>8.5472727272727269</v>
      </c>
      <c r="G286" s="1">
        <v>196595.9</v>
      </c>
    </row>
    <row r="287" spans="1:7" x14ac:dyDescent="0.25">
      <c r="A287" t="s">
        <v>296</v>
      </c>
      <c r="B287" s="19">
        <v>33</v>
      </c>
      <c r="C287" s="1">
        <v>2546.0500000000002</v>
      </c>
      <c r="D287" s="1">
        <v>54.1</v>
      </c>
      <c r="E287" s="14">
        <f t="shared" si="24"/>
        <v>1.4410592879165764</v>
      </c>
      <c r="F287" s="14">
        <f t="shared" si="25"/>
        <v>47.061922365988913</v>
      </c>
      <c r="G287" s="1">
        <v>3669009</v>
      </c>
    </row>
    <row r="288" spans="1:7" x14ac:dyDescent="0.25">
      <c r="A288" t="s">
        <v>344</v>
      </c>
      <c r="B288" s="19">
        <v>9</v>
      </c>
      <c r="C288" s="1">
        <v>30.61</v>
      </c>
      <c r="D288" s="1">
        <v>4.7</v>
      </c>
      <c r="E288" s="14">
        <f t="shared" si="24"/>
        <v>3.0257007513884351</v>
      </c>
      <c r="F288" s="14">
        <f t="shared" si="25"/>
        <v>6.512765957446808</v>
      </c>
      <c r="G288" s="1">
        <v>92616.7</v>
      </c>
    </row>
    <row r="289" spans="1:7" x14ac:dyDescent="0.25">
      <c r="A289" t="s">
        <v>279</v>
      </c>
      <c r="B289" s="19">
        <v>16</v>
      </c>
      <c r="C289" s="1">
        <v>268.63</v>
      </c>
      <c r="D289" s="1">
        <v>18.5</v>
      </c>
      <c r="E289" s="14">
        <f t="shared" si="24"/>
        <v>2.9797826006030599</v>
      </c>
      <c r="F289" s="14">
        <f t="shared" si="25"/>
        <v>14.520540540540541</v>
      </c>
      <c r="G289" s="1">
        <v>800459</v>
      </c>
    </row>
    <row r="290" spans="1:7" x14ac:dyDescent="0.25">
      <c r="A290" t="s">
        <v>282</v>
      </c>
      <c r="B290" s="19">
        <v>59</v>
      </c>
      <c r="C290" s="1">
        <v>469.9</v>
      </c>
      <c r="D290" s="1">
        <v>36.5</v>
      </c>
      <c r="E290" s="14">
        <f t="shared" si="24"/>
        <v>4.0858746541817412</v>
      </c>
      <c r="F290" s="14">
        <f t="shared" si="25"/>
        <v>12.873972602739725</v>
      </c>
      <c r="G290" s="1">
        <v>1919952.5</v>
      </c>
    </row>
    <row r="291" spans="1:7" x14ac:dyDescent="0.25">
      <c r="A291" t="s">
        <v>283</v>
      </c>
      <c r="B291" s="19">
        <v>21</v>
      </c>
      <c r="C291" s="1">
        <v>185.67</v>
      </c>
      <c r="D291" s="1">
        <v>13.7</v>
      </c>
      <c r="E291" s="14">
        <f t="shared" si="24"/>
        <v>2.5856708138094469</v>
      </c>
      <c r="F291" s="14">
        <f t="shared" si="25"/>
        <v>13.552554744525548</v>
      </c>
      <c r="G291" s="1">
        <v>480081.5</v>
      </c>
    </row>
    <row r="292" spans="1:7" x14ac:dyDescent="0.25">
      <c r="A292" t="s">
        <v>370</v>
      </c>
      <c r="B292" s="19">
        <v>23</v>
      </c>
      <c r="C292" s="1">
        <v>439.75</v>
      </c>
      <c r="D292" s="1">
        <v>25</v>
      </c>
      <c r="E292" s="14">
        <f t="shared" si="24"/>
        <v>2.0892347924957364</v>
      </c>
      <c r="F292" s="14">
        <f t="shared" si="25"/>
        <v>17.59</v>
      </c>
      <c r="G292" s="1">
        <v>918741</v>
      </c>
    </row>
    <row r="293" spans="1:7" x14ac:dyDescent="0.25">
      <c r="A293" t="s">
        <v>311</v>
      </c>
      <c r="B293" s="19">
        <v>30</v>
      </c>
      <c r="C293" s="1">
        <v>107.28</v>
      </c>
      <c r="D293" s="1">
        <v>16.149999999999999</v>
      </c>
      <c r="E293" s="14">
        <f t="shared" si="24"/>
        <v>1.505997390007457</v>
      </c>
      <c r="F293" s="14">
        <f t="shared" si="25"/>
        <v>6.6427244582043352</v>
      </c>
      <c r="G293" s="1">
        <v>161563.4</v>
      </c>
    </row>
    <row r="294" spans="1:7" x14ac:dyDescent="0.25">
      <c r="A294" t="s">
        <v>287</v>
      </c>
      <c r="B294" s="19">
        <v>47</v>
      </c>
      <c r="C294" s="1">
        <v>188.44</v>
      </c>
      <c r="D294" s="1">
        <v>21.3</v>
      </c>
      <c r="E294" s="14">
        <f t="shared" si="24"/>
        <v>3.7324708129908726</v>
      </c>
      <c r="F294" s="14">
        <f t="shared" si="25"/>
        <v>8.8469483568075109</v>
      </c>
      <c r="G294" s="1">
        <v>703346.8</v>
      </c>
    </row>
    <row r="295" spans="1:7" x14ac:dyDescent="0.25">
      <c r="A295" t="s">
        <v>289</v>
      </c>
      <c r="B295" s="19">
        <v>23</v>
      </c>
      <c r="C295" s="1">
        <v>144.25</v>
      </c>
      <c r="D295" s="1">
        <v>11.5</v>
      </c>
      <c r="E295" s="14">
        <f t="shared" si="24"/>
        <v>2.130727902946274</v>
      </c>
      <c r="F295" s="14">
        <f t="shared" si="25"/>
        <v>12.543478260869565</v>
      </c>
      <c r="G295" s="1">
        <v>307357.5</v>
      </c>
    </row>
    <row r="296" spans="1:7" x14ac:dyDescent="0.25">
      <c r="A296" s="10" t="s">
        <v>371</v>
      </c>
      <c r="B296" s="28">
        <f>SUM(B282:B295)</f>
        <v>362</v>
      </c>
      <c r="C296" s="11">
        <f>SUM(C282:C295)</f>
        <v>5393.24</v>
      </c>
      <c r="D296" s="11">
        <f>SUM(D282:D295)</f>
        <v>274.25</v>
      </c>
      <c r="E296" s="29">
        <f t="shared" si="24"/>
        <v>2.1505682669415793</v>
      </c>
      <c r="F296" s="29">
        <f t="shared" si="25"/>
        <v>19.665414767547858</v>
      </c>
      <c r="G296" s="11">
        <f>SUM(G282:G295)</f>
        <v>11598530.800000003</v>
      </c>
    </row>
    <row r="297" spans="1:7" x14ac:dyDescent="0.25">
      <c r="A297" s="12" t="s">
        <v>372</v>
      </c>
      <c r="B297" s="19"/>
      <c r="E297" s="14"/>
      <c r="F297" s="14"/>
    </row>
    <row r="298" spans="1:7" x14ac:dyDescent="0.25">
      <c r="A298" t="s">
        <v>274</v>
      </c>
      <c r="B298" s="19">
        <v>10</v>
      </c>
      <c r="C298" s="1">
        <v>6.7</v>
      </c>
      <c r="D298" s="1">
        <v>1.1000000000000001</v>
      </c>
      <c r="E298" s="14">
        <f t="shared" si="24"/>
        <v>1.982089552238806</v>
      </c>
      <c r="F298" s="14">
        <f t="shared" si="25"/>
        <v>6.0909090909090908</v>
      </c>
      <c r="G298" s="1">
        <v>13280</v>
      </c>
    </row>
    <row r="299" spans="1:7" x14ac:dyDescent="0.25">
      <c r="A299" t="s">
        <v>276</v>
      </c>
      <c r="B299" s="19">
        <v>30</v>
      </c>
      <c r="C299" s="1">
        <v>97</v>
      </c>
      <c r="D299" s="1">
        <v>7.5</v>
      </c>
      <c r="E299" s="14">
        <f t="shared" si="24"/>
        <v>2.4685567010309279</v>
      </c>
      <c r="F299" s="14">
        <f t="shared" si="25"/>
        <v>12.933333333333334</v>
      </c>
      <c r="G299" s="1">
        <v>239450</v>
      </c>
    </row>
    <row r="300" spans="1:7" x14ac:dyDescent="0.25">
      <c r="A300" t="s">
        <v>293</v>
      </c>
      <c r="B300" s="19">
        <v>2</v>
      </c>
      <c r="C300" s="1">
        <v>18.899999999999999</v>
      </c>
      <c r="D300" s="1">
        <v>2.5</v>
      </c>
      <c r="E300" s="14">
        <f t="shared" si="24"/>
        <v>3.7761904761904765</v>
      </c>
      <c r="F300" s="14">
        <f t="shared" si="25"/>
        <v>7.56</v>
      </c>
      <c r="G300" s="1">
        <v>71370</v>
      </c>
    </row>
    <row r="301" spans="1:7" x14ac:dyDescent="0.25">
      <c r="A301" t="s">
        <v>277</v>
      </c>
      <c r="B301" s="19">
        <v>15</v>
      </c>
      <c r="C301" s="1">
        <v>10.9</v>
      </c>
      <c r="D301" s="1">
        <v>1.7</v>
      </c>
      <c r="E301" s="14">
        <f t="shared" si="24"/>
        <v>2.8596330275229356</v>
      </c>
      <c r="F301" s="14">
        <f t="shared" si="25"/>
        <v>6.4117647058823533</v>
      </c>
      <c r="G301" s="1">
        <v>31170</v>
      </c>
    </row>
    <row r="302" spans="1:7" x14ac:dyDescent="0.25">
      <c r="A302" t="s">
        <v>279</v>
      </c>
      <c r="B302" s="19">
        <v>6</v>
      </c>
      <c r="C302" s="1">
        <v>270.5</v>
      </c>
      <c r="D302" s="1">
        <v>13.3</v>
      </c>
      <c r="E302" s="14">
        <f t="shared" si="24"/>
        <v>2.0391866913123846</v>
      </c>
      <c r="F302" s="14">
        <f t="shared" si="25"/>
        <v>20.338345864661655</v>
      </c>
      <c r="G302" s="1">
        <v>551600</v>
      </c>
    </row>
    <row r="303" spans="1:7" x14ac:dyDescent="0.25">
      <c r="A303" t="s">
        <v>282</v>
      </c>
      <c r="B303" s="19">
        <v>15</v>
      </c>
      <c r="C303" s="1">
        <v>12.1</v>
      </c>
      <c r="D303" s="1">
        <v>3</v>
      </c>
      <c r="E303" s="14">
        <f t="shared" si="24"/>
        <v>4.5041322314049586</v>
      </c>
      <c r="F303" s="14">
        <f t="shared" si="25"/>
        <v>4.0333333333333332</v>
      </c>
      <c r="G303" s="1">
        <v>54500</v>
      </c>
    </row>
    <row r="304" spans="1:7" x14ac:dyDescent="0.25">
      <c r="A304" t="s">
        <v>283</v>
      </c>
      <c r="B304" s="19">
        <v>20</v>
      </c>
      <c r="C304" s="1">
        <v>21.7</v>
      </c>
      <c r="D304" s="1">
        <v>2.5</v>
      </c>
      <c r="E304" s="14">
        <f t="shared" si="24"/>
        <v>2.7142857142857144</v>
      </c>
      <c r="F304" s="14">
        <f t="shared" si="25"/>
        <v>8.68</v>
      </c>
      <c r="G304" s="1">
        <v>58900</v>
      </c>
    </row>
    <row r="305" spans="1:7" x14ac:dyDescent="0.25">
      <c r="A305" t="s">
        <v>287</v>
      </c>
      <c r="B305" s="19">
        <v>15</v>
      </c>
      <c r="C305" s="1">
        <v>12.6</v>
      </c>
      <c r="D305" s="1">
        <v>1.55</v>
      </c>
      <c r="E305" s="14">
        <f t="shared" si="24"/>
        <v>4.8396825396825394</v>
      </c>
      <c r="F305" s="14">
        <f t="shared" si="25"/>
        <v>8.129032258064516</v>
      </c>
      <c r="G305" s="1">
        <v>60980</v>
      </c>
    </row>
    <row r="306" spans="1:7" x14ac:dyDescent="0.25">
      <c r="A306" t="s">
        <v>289</v>
      </c>
      <c r="B306" s="19">
        <v>10</v>
      </c>
      <c r="C306" s="1">
        <v>7.1</v>
      </c>
      <c r="D306" s="1">
        <v>2</v>
      </c>
      <c r="E306" s="14">
        <f t="shared" si="24"/>
        <v>2.5</v>
      </c>
      <c r="F306" s="14">
        <f t="shared" si="25"/>
        <v>3.55</v>
      </c>
      <c r="G306" s="1">
        <v>17750</v>
      </c>
    </row>
    <row r="307" spans="1:7" x14ac:dyDescent="0.25">
      <c r="A307" s="10" t="s">
        <v>373</v>
      </c>
      <c r="B307" s="28">
        <f>SUM(B298:B306)</f>
        <v>123</v>
      </c>
      <c r="C307" s="11">
        <f>SUM(C298:C306)</f>
        <v>457.50000000000006</v>
      </c>
      <c r="D307" s="11">
        <f>SUM(D298:D306)</f>
        <v>35.15</v>
      </c>
      <c r="E307" s="29">
        <f t="shared" si="24"/>
        <v>2.4021857923497265</v>
      </c>
      <c r="F307" s="29">
        <f t="shared" si="25"/>
        <v>13.015647226173543</v>
      </c>
      <c r="G307" s="11">
        <f>SUM(G298:G306)</f>
        <v>1099000</v>
      </c>
    </row>
    <row r="308" spans="1:7" x14ac:dyDescent="0.25">
      <c r="A308" s="12" t="s">
        <v>374</v>
      </c>
      <c r="B308" s="19"/>
      <c r="E308" s="14"/>
      <c r="F308" s="14"/>
    </row>
    <row r="309" spans="1:7" x14ac:dyDescent="0.25">
      <c r="A309" t="s">
        <v>276</v>
      </c>
      <c r="B309" s="19">
        <v>20</v>
      </c>
      <c r="C309" s="1">
        <v>99.5</v>
      </c>
      <c r="D309" s="1">
        <v>13.5</v>
      </c>
      <c r="E309" s="14">
        <f t="shared" si="24"/>
        <v>2.993467336683417</v>
      </c>
      <c r="F309" s="14">
        <f t="shared" si="25"/>
        <v>7.3703703703703702</v>
      </c>
      <c r="G309" s="1">
        <v>297850</v>
      </c>
    </row>
    <row r="310" spans="1:7" x14ac:dyDescent="0.25">
      <c r="A310" t="s">
        <v>319</v>
      </c>
      <c r="B310" s="19">
        <v>20</v>
      </c>
      <c r="C310" s="1">
        <v>201</v>
      </c>
      <c r="D310" s="1">
        <v>40.200000000000003</v>
      </c>
      <c r="E310" s="14">
        <f t="shared" si="24"/>
        <v>1.3243781094527363</v>
      </c>
      <c r="F310" s="14">
        <f t="shared" si="25"/>
        <v>5</v>
      </c>
      <c r="G310" s="1">
        <v>266200</v>
      </c>
    </row>
    <row r="311" spans="1:7" x14ac:dyDescent="0.25">
      <c r="A311" t="s">
        <v>293</v>
      </c>
      <c r="B311" s="19">
        <v>110</v>
      </c>
      <c r="C311" s="1">
        <v>875</v>
      </c>
      <c r="D311" s="1">
        <v>183</v>
      </c>
      <c r="E311" s="14">
        <f t="shared" si="24"/>
        <v>1.7097142857142857</v>
      </c>
      <c r="F311" s="14">
        <f t="shared" si="25"/>
        <v>4.7814207650273222</v>
      </c>
      <c r="G311" s="1">
        <v>1496000</v>
      </c>
    </row>
    <row r="312" spans="1:7" x14ac:dyDescent="0.25">
      <c r="A312" t="s">
        <v>279</v>
      </c>
      <c r="B312" s="19">
        <v>35</v>
      </c>
      <c r="C312" s="1">
        <v>676</v>
      </c>
      <c r="D312" s="1">
        <v>121</v>
      </c>
      <c r="E312" s="14">
        <f t="shared" si="24"/>
        <v>1.4738165680473374</v>
      </c>
      <c r="F312" s="14">
        <f t="shared" si="25"/>
        <v>5.5867768595041323</v>
      </c>
      <c r="G312" s="1">
        <v>996300</v>
      </c>
    </row>
    <row r="313" spans="1:7" x14ac:dyDescent="0.25">
      <c r="A313" t="s">
        <v>283</v>
      </c>
      <c r="B313" s="19">
        <v>6</v>
      </c>
      <c r="C313" s="1">
        <v>151.5</v>
      </c>
      <c r="D313" s="1">
        <v>28.5</v>
      </c>
      <c r="E313" s="14">
        <f t="shared" si="24"/>
        <v>3.0716171617161718</v>
      </c>
      <c r="F313" s="14">
        <f t="shared" si="25"/>
        <v>5.3157894736842106</v>
      </c>
      <c r="G313" s="1">
        <v>465350</v>
      </c>
    </row>
    <row r="314" spans="1:7" x14ac:dyDescent="0.25">
      <c r="A314" t="s">
        <v>312</v>
      </c>
      <c r="B314" s="19">
        <v>4</v>
      </c>
      <c r="C314" s="1">
        <v>36</v>
      </c>
      <c r="D314" s="1">
        <v>12.5</v>
      </c>
      <c r="E314" s="14">
        <f t="shared" si="24"/>
        <v>29.166666666666668</v>
      </c>
      <c r="F314" s="14">
        <f t="shared" si="25"/>
        <v>2.88</v>
      </c>
      <c r="G314" s="1">
        <v>1050000</v>
      </c>
    </row>
    <row r="315" spans="1:7" x14ac:dyDescent="0.25">
      <c r="A315" s="10" t="s">
        <v>375</v>
      </c>
      <c r="B315" s="28">
        <f>SUM(B309:B314)</f>
        <v>195</v>
      </c>
      <c r="C315" s="11">
        <f>SUM(C309:C314)</f>
        <v>2039</v>
      </c>
      <c r="D315" s="11">
        <f>SUM(D309:D314)</f>
        <v>398.7</v>
      </c>
      <c r="E315" s="29">
        <f t="shared" si="24"/>
        <v>2.2421284943599802</v>
      </c>
      <c r="F315" s="29">
        <f t="shared" si="25"/>
        <v>5.1141208929019317</v>
      </c>
      <c r="G315" s="11">
        <f>SUM(G309:G314)</f>
        <v>4571700</v>
      </c>
    </row>
    <row r="316" spans="1:7" x14ac:dyDescent="0.25">
      <c r="A316" s="12" t="s">
        <v>376</v>
      </c>
      <c r="B316" s="19"/>
      <c r="E316" s="14"/>
      <c r="F316" s="14"/>
    </row>
    <row r="317" spans="1:7" x14ac:dyDescent="0.25">
      <c r="A317" t="s">
        <v>276</v>
      </c>
      <c r="B317" s="19">
        <v>52</v>
      </c>
      <c r="C317" s="1">
        <v>721</v>
      </c>
      <c r="D317" s="1">
        <v>68.7</v>
      </c>
      <c r="E317" s="14">
        <f t="shared" si="24"/>
        <v>2.0693481276005548</v>
      </c>
      <c r="F317" s="14">
        <f t="shared" si="25"/>
        <v>10.49490538573508</v>
      </c>
      <c r="G317" s="1">
        <v>1492000</v>
      </c>
    </row>
    <row r="318" spans="1:7" x14ac:dyDescent="0.25">
      <c r="A318" t="s">
        <v>292</v>
      </c>
      <c r="B318" s="19">
        <v>20</v>
      </c>
      <c r="C318" s="1">
        <v>254.5</v>
      </c>
      <c r="D318" s="1">
        <v>12.7</v>
      </c>
      <c r="E318" s="14">
        <f t="shared" si="24"/>
        <v>1.6508840864440077</v>
      </c>
      <c r="F318" s="14">
        <f t="shared" si="25"/>
        <v>20.039370078740159</v>
      </c>
      <c r="G318" s="1">
        <v>420150</v>
      </c>
    </row>
    <row r="319" spans="1:7" x14ac:dyDescent="0.25">
      <c r="A319" t="s">
        <v>319</v>
      </c>
      <c r="B319" s="19">
        <v>105</v>
      </c>
      <c r="C319" s="1">
        <v>3467</v>
      </c>
      <c r="D319" s="1">
        <v>736</v>
      </c>
      <c r="E319" s="14">
        <f t="shared" si="24"/>
        <v>2.9422555523507352</v>
      </c>
      <c r="F319" s="14">
        <f t="shared" si="25"/>
        <v>4.7105978260869561</v>
      </c>
      <c r="G319" s="1">
        <v>10200800</v>
      </c>
    </row>
    <row r="320" spans="1:7" x14ac:dyDescent="0.25">
      <c r="A320" t="s">
        <v>377</v>
      </c>
      <c r="B320" s="19">
        <v>44</v>
      </c>
      <c r="C320" s="1">
        <v>726</v>
      </c>
      <c r="D320" s="1">
        <v>27</v>
      </c>
      <c r="E320" s="14">
        <f t="shared" si="24"/>
        <v>2.6946280991735541</v>
      </c>
      <c r="F320" s="14">
        <f t="shared" si="25"/>
        <v>26.888888888888889</v>
      </c>
      <c r="G320" s="1">
        <v>1956300</v>
      </c>
    </row>
    <row r="321" spans="1:7" x14ac:dyDescent="0.25">
      <c r="A321" t="s">
        <v>296</v>
      </c>
      <c r="B321" s="19">
        <v>33</v>
      </c>
      <c r="C321" s="1">
        <v>1749</v>
      </c>
      <c r="D321" s="1">
        <v>73.5</v>
      </c>
      <c r="E321" s="14">
        <f t="shared" si="24"/>
        <v>0.43893653516295023</v>
      </c>
      <c r="F321" s="14">
        <f t="shared" si="25"/>
        <v>23.795918367346939</v>
      </c>
      <c r="G321" s="1">
        <v>767700</v>
      </c>
    </row>
    <row r="322" spans="1:7" x14ac:dyDescent="0.25">
      <c r="A322" t="s">
        <v>358</v>
      </c>
      <c r="B322" s="19">
        <v>25</v>
      </c>
      <c r="C322" s="1">
        <v>387.5</v>
      </c>
      <c r="D322" s="1">
        <v>16</v>
      </c>
      <c r="E322" s="14">
        <f t="shared" si="24"/>
        <v>2.1078709677419356</v>
      </c>
      <c r="F322" s="14">
        <f t="shared" si="25"/>
        <v>24.21875</v>
      </c>
      <c r="G322" s="1">
        <v>816800</v>
      </c>
    </row>
    <row r="323" spans="1:7" x14ac:dyDescent="0.25">
      <c r="A323" t="s">
        <v>279</v>
      </c>
      <c r="B323" s="19">
        <v>33</v>
      </c>
      <c r="C323" s="1">
        <v>519</v>
      </c>
      <c r="D323" s="1">
        <v>62.5</v>
      </c>
      <c r="E323" s="14">
        <f t="shared" si="24"/>
        <v>1.445086705202312</v>
      </c>
      <c r="F323" s="14">
        <f t="shared" si="25"/>
        <v>8.3040000000000003</v>
      </c>
      <c r="G323" s="1">
        <v>750000</v>
      </c>
    </row>
    <row r="324" spans="1:7" x14ac:dyDescent="0.25">
      <c r="A324" t="s">
        <v>326</v>
      </c>
      <c r="B324" s="19">
        <v>33</v>
      </c>
      <c r="C324" s="1">
        <v>513.5</v>
      </c>
      <c r="D324" s="1">
        <v>19.600000000000001</v>
      </c>
      <c r="E324" s="14">
        <f t="shared" si="24"/>
        <v>1.615141187925998</v>
      </c>
      <c r="F324" s="14">
        <f t="shared" si="25"/>
        <v>26.198979591836732</v>
      </c>
      <c r="G324" s="1">
        <v>829375</v>
      </c>
    </row>
    <row r="325" spans="1:7" x14ac:dyDescent="0.25">
      <c r="A325" t="s">
        <v>298</v>
      </c>
      <c r="B325" s="19">
        <v>1</v>
      </c>
      <c r="C325" s="1">
        <v>24.4</v>
      </c>
      <c r="D325" s="1">
        <v>1.2</v>
      </c>
      <c r="E325" s="14">
        <f t="shared" si="24"/>
        <v>2.3237704918032787</v>
      </c>
      <c r="F325" s="14">
        <f t="shared" si="25"/>
        <v>20.333333333333332</v>
      </c>
      <c r="G325" s="1">
        <v>56700</v>
      </c>
    </row>
    <row r="326" spans="1:7" x14ac:dyDescent="0.25">
      <c r="A326" t="s">
        <v>370</v>
      </c>
      <c r="B326" s="19">
        <v>3</v>
      </c>
      <c r="C326" s="1">
        <v>158</v>
      </c>
      <c r="D326" s="1">
        <v>6</v>
      </c>
      <c r="E326" s="14">
        <f t="shared" si="24"/>
        <v>1.688607594936709</v>
      </c>
      <c r="F326" s="14">
        <f t="shared" si="25"/>
        <v>26.333333333333332</v>
      </c>
      <c r="G326" s="1">
        <v>266800</v>
      </c>
    </row>
    <row r="327" spans="1:7" x14ac:dyDescent="0.25">
      <c r="A327" t="s">
        <v>287</v>
      </c>
      <c r="B327" s="19">
        <v>72</v>
      </c>
      <c r="C327" s="1">
        <v>1345</v>
      </c>
      <c r="D327" s="1">
        <v>117.5</v>
      </c>
      <c r="E327" s="14">
        <f t="shared" si="24"/>
        <v>3.0401486988847584</v>
      </c>
      <c r="F327" s="14">
        <f t="shared" si="25"/>
        <v>11.446808510638299</v>
      </c>
      <c r="G327" s="1">
        <v>4089000</v>
      </c>
    </row>
    <row r="328" spans="1:7" x14ac:dyDescent="0.25">
      <c r="A328" t="s">
        <v>360</v>
      </c>
      <c r="B328" s="19">
        <v>31</v>
      </c>
      <c r="C328" s="1">
        <v>454</v>
      </c>
      <c r="D328" s="1">
        <v>17.899999999999999</v>
      </c>
      <c r="E328" s="14">
        <f t="shared" si="24"/>
        <v>2.1220264317180617</v>
      </c>
      <c r="F328" s="14">
        <f t="shared" si="25"/>
        <v>25.363128491620113</v>
      </c>
      <c r="G328" s="1">
        <v>963400</v>
      </c>
    </row>
    <row r="329" spans="1:7" x14ac:dyDescent="0.25">
      <c r="A329" s="10" t="s">
        <v>379</v>
      </c>
      <c r="B329" s="28">
        <f>SUM(B317:B328)</f>
        <v>452</v>
      </c>
      <c r="C329" s="11">
        <f>SUM(C317:C328)</f>
        <v>10318.9</v>
      </c>
      <c r="D329" s="11">
        <f>SUM(D317:D328)</f>
        <v>1158.6000000000001</v>
      </c>
      <c r="E329" s="29">
        <f t="shared" si="24"/>
        <v>2.1910305362005644</v>
      </c>
      <c r="F329" s="29">
        <f t="shared" si="25"/>
        <v>8.9063524943897789</v>
      </c>
      <c r="G329" s="11">
        <f>SUM(G317:G328)</f>
        <v>22609025</v>
      </c>
    </row>
    <row r="330" spans="1:7" x14ac:dyDescent="0.25">
      <c r="A330" s="12" t="s">
        <v>380</v>
      </c>
      <c r="B330" s="19"/>
      <c r="E330" s="14"/>
      <c r="F330" s="14"/>
    </row>
    <row r="331" spans="1:7" x14ac:dyDescent="0.25">
      <c r="A331" t="s">
        <v>302</v>
      </c>
      <c r="B331" s="19">
        <v>8</v>
      </c>
      <c r="C331" s="1">
        <v>118</v>
      </c>
      <c r="D331" s="1">
        <v>7</v>
      </c>
      <c r="E331" s="14">
        <f t="shared" si="24"/>
        <v>3.5932203389830506</v>
      </c>
      <c r="F331" s="14">
        <f t="shared" si="25"/>
        <v>16.857142857142858</v>
      </c>
      <c r="G331" s="1">
        <v>424000</v>
      </c>
    </row>
    <row r="332" spans="1:7" x14ac:dyDescent="0.25">
      <c r="A332" t="s">
        <v>274</v>
      </c>
      <c r="B332" s="19">
        <v>12</v>
      </c>
      <c r="C332" s="1">
        <v>220</v>
      </c>
      <c r="D332" s="1">
        <v>22</v>
      </c>
      <c r="E332" s="14">
        <f t="shared" si="24"/>
        <v>3.2545454545454544</v>
      </c>
      <c r="F332" s="14">
        <f t="shared" si="25"/>
        <v>10</v>
      </c>
      <c r="G332" s="1">
        <v>716000</v>
      </c>
    </row>
    <row r="333" spans="1:7" x14ac:dyDescent="0.25">
      <c r="A333" t="s">
        <v>276</v>
      </c>
      <c r="B333" s="19">
        <v>207</v>
      </c>
      <c r="C333" s="1">
        <v>8370</v>
      </c>
      <c r="D333" s="1">
        <v>822</v>
      </c>
      <c r="E333" s="14">
        <f t="shared" si="24"/>
        <v>0.8808841099163679</v>
      </c>
      <c r="F333" s="14">
        <f t="shared" si="25"/>
        <v>10.182481751824817</v>
      </c>
      <c r="G333" s="1">
        <v>7373000</v>
      </c>
    </row>
    <row r="334" spans="1:7" x14ac:dyDescent="0.25">
      <c r="A334" t="s">
        <v>304</v>
      </c>
      <c r="B334" s="19">
        <v>54</v>
      </c>
      <c r="C334" s="1">
        <v>1410</v>
      </c>
      <c r="D334" s="1">
        <v>130</v>
      </c>
      <c r="E334" s="14">
        <f t="shared" si="24"/>
        <v>3.0971631205673757</v>
      </c>
      <c r="F334" s="14">
        <f t="shared" si="25"/>
        <v>10.846153846153847</v>
      </c>
      <c r="G334" s="1">
        <v>4367000</v>
      </c>
    </row>
    <row r="335" spans="1:7" x14ac:dyDescent="0.25">
      <c r="A335" t="s">
        <v>293</v>
      </c>
      <c r="B335" s="19">
        <v>45</v>
      </c>
      <c r="C335" s="1">
        <v>1020</v>
      </c>
      <c r="D335" s="1">
        <v>160</v>
      </c>
      <c r="E335" s="14">
        <f t="shared" si="24"/>
        <v>3.4490196078431374</v>
      </c>
      <c r="F335" s="14">
        <f t="shared" si="25"/>
        <v>6.375</v>
      </c>
      <c r="G335" s="1">
        <v>3518000</v>
      </c>
    </row>
    <row r="336" spans="1:7" x14ac:dyDescent="0.25">
      <c r="A336" t="s">
        <v>278</v>
      </c>
      <c r="B336" s="19">
        <v>8</v>
      </c>
      <c r="C336" s="1">
        <v>4110</v>
      </c>
      <c r="D336" s="1">
        <v>102</v>
      </c>
      <c r="E336" s="14">
        <f t="shared" si="24"/>
        <v>0.17</v>
      </c>
      <c r="F336" s="14">
        <f t="shared" si="25"/>
        <v>40.294117647058826</v>
      </c>
      <c r="G336" s="1">
        <v>698700</v>
      </c>
    </row>
    <row r="337" spans="1:7" x14ac:dyDescent="0.25">
      <c r="A337" t="s">
        <v>279</v>
      </c>
      <c r="B337" s="19">
        <v>5</v>
      </c>
      <c r="C337" s="1">
        <v>134</v>
      </c>
      <c r="D337" s="1">
        <v>10</v>
      </c>
      <c r="E337" s="14">
        <f t="shared" si="24"/>
        <v>1.5261194029850746</v>
      </c>
      <c r="F337" s="14">
        <f t="shared" si="25"/>
        <v>13.4</v>
      </c>
      <c r="G337" s="1">
        <v>204500</v>
      </c>
    </row>
    <row r="338" spans="1:7" x14ac:dyDescent="0.25">
      <c r="A338" t="s">
        <v>298</v>
      </c>
      <c r="B338" s="19">
        <v>4</v>
      </c>
      <c r="C338" s="1">
        <v>204.5</v>
      </c>
      <c r="D338" s="1">
        <v>10</v>
      </c>
      <c r="E338" s="14">
        <f t="shared" si="24"/>
        <v>2.9511002444987775</v>
      </c>
      <c r="F338" s="14">
        <f t="shared" si="25"/>
        <v>20.45</v>
      </c>
      <c r="G338" s="1">
        <v>603500</v>
      </c>
    </row>
    <row r="339" spans="1:7" x14ac:dyDescent="0.25">
      <c r="A339" t="s">
        <v>307</v>
      </c>
      <c r="B339" s="19">
        <v>12</v>
      </c>
      <c r="C339" s="1">
        <v>602</v>
      </c>
      <c r="D339" s="1">
        <v>49</v>
      </c>
      <c r="E339" s="14">
        <f t="shared" si="24"/>
        <v>1.5797342192691031</v>
      </c>
      <c r="F339" s="14">
        <f t="shared" si="25"/>
        <v>12.285714285714286</v>
      </c>
      <c r="G339" s="1">
        <v>951000</v>
      </c>
    </row>
    <row r="340" spans="1:7" x14ac:dyDescent="0.25">
      <c r="A340" t="s">
        <v>308</v>
      </c>
      <c r="B340" s="19">
        <v>2</v>
      </c>
      <c r="C340" s="1">
        <v>98</v>
      </c>
      <c r="D340" s="1">
        <v>6.5</v>
      </c>
      <c r="E340" s="14">
        <f t="shared" si="24"/>
        <v>2.5030612244897963</v>
      </c>
      <c r="F340" s="14">
        <f t="shared" si="25"/>
        <v>15.076923076923077</v>
      </c>
      <c r="G340" s="1">
        <v>245300</v>
      </c>
    </row>
    <row r="341" spans="1:7" x14ac:dyDescent="0.25">
      <c r="A341" t="s">
        <v>282</v>
      </c>
      <c r="B341" s="19">
        <v>22</v>
      </c>
      <c r="C341" s="1">
        <v>1665</v>
      </c>
      <c r="D341" s="1">
        <v>150</v>
      </c>
      <c r="E341" s="14">
        <f t="shared" si="24"/>
        <v>3.2864864864864867</v>
      </c>
      <c r="F341" s="14">
        <f t="shared" si="25"/>
        <v>11.1</v>
      </c>
      <c r="G341" s="1">
        <v>5472000</v>
      </c>
    </row>
    <row r="342" spans="1:7" x14ac:dyDescent="0.25">
      <c r="A342" t="s">
        <v>283</v>
      </c>
      <c r="B342" s="19">
        <v>12</v>
      </c>
      <c r="C342" s="1">
        <v>1079</v>
      </c>
      <c r="D342" s="1">
        <v>70</v>
      </c>
      <c r="E342" s="14">
        <f t="shared" si="24"/>
        <v>1.6748841519925857</v>
      </c>
      <c r="F342" s="14">
        <f t="shared" si="25"/>
        <v>15.414285714285715</v>
      </c>
      <c r="G342" s="1">
        <v>1807200</v>
      </c>
    </row>
    <row r="343" spans="1:7" x14ac:dyDescent="0.25">
      <c r="A343" t="s">
        <v>309</v>
      </c>
      <c r="B343" s="19">
        <v>1</v>
      </c>
      <c r="C343" s="1">
        <v>6.1</v>
      </c>
      <c r="D343" s="1">
        <v>1</v>
      </c>
      <c r="E343" s="14">
        <f t="shared" si="24"/>
        <v>7.8442622950819674</v>
      </c>
      <c r="F343" s="14">
        <f t="shared" si="25"/>
        <v>6.1</v>
      </c>
      <c r="G343" s="1">
        <v>47850</v>
      </c>
    </row>
    <row r="344" spans="1:7" x14ac:dyDescent="0.25">
      <c r="A344" t="s">
        <v>284</v>
      </c>
      <c r="B344" s="19">
        <v>6</v>
      </c>
      <c r="C344" s="1">
        <v>81</v>
      </c>
      <c r="D344" s="1">
        <v>7</v>
      </c>
      <c r="E344" s="14">
        <f t="shared" si="24"/>
        <v>3.7049382716049379</v>
      </c>
      <c r="F344" s="14">
        <f t="shared" si="25"/>
        <v>11.571428571428571</v>
      </c>
      <c r="G344" s="1">
        <v>300100</v>
      </c>
    </row>
    <row r="345" spans="1:7" x14ac:dyDescent="0.25">
      <c r="A345" t="s">
        <v>299</v>
      </c>
      <c r="B345" s="19">
        <v>1</v>
      </c>
      <c r="C345" s="1">
        <v>10500</v>
      </c>
      <c r="D345" s="1">
        <v>600</v>
      </c>
      <c r="E345" s="14">
        <f t="shared" si="24"/>
        <v>0.75714285714285712</v>
      </c>
      <c r="F345" s="14">
        <f t="shared" si="25"/>
        <v>17.5</v>
      </c>
      <c r="G345" s="1">
        <v>7950000</v>
      </c>
    </row>
    <row r="346" spans="1:7" x14ac:dyDescent="0.25">
      <c r="A346" t="s">
        <v>311</v>
      </c>
      <c r="B346" s="19">
        <v>4</v>
      </c>
      <c r="C346" s="1">
        <v>480</v>
      </c>
      <c r="D346" s="1">
        <v>39</v>
      </c>
      <c r="E346" s="14">
        <f t="shared" ref="E346:E409" si="26">(G346/C346)/1000</f>
        <v>1.0833333333333333</v>
      </c>
      <c r="F346" s="14">
        <f t="shared" ref="F346:F409" si="27">C346/D346</f>
        <v>12.307692307692308</v>
      </c>
      <c r="G346" s="1">
        <v>520000</v>
      </c>
    </row>
    <row r="347" spans="1:7" x14ac:dyDescent="0.25">
      <c r="A347" t="s">
        <v>312</v>
      </c>
      <c r="B347" s="19">
        <v>10</v>
      </c>
      <c r="C347" s="1">
        <v>494</v>
      </c>
      <c r="D347" s="1">
        <v>120</v>
      </c>
      <c r="E347" s="14">
        <f t="shared" si="26"/>
        <v>15</v>
      </c>
      <c r="F347" s="14">
        <f t="shared" si="27"/>
        <v>4.1166666666666663</v>
      </c>
      <c r="G347" s="1">
        <v>7410000</v>
      </c>
    </row>
    <row r="348" spans="1:7" x14ac:dyDescent="0.25">
      <c r="A348" t="s">
        <v>287</v>
      </c>
      <c r="B348" s="19">
        <v>6</v>
      </c>
      <c r="C348" s="1">
        <v>57</v>
      </c>
      <c r="D348" s="1">
        <v>23</v>
      </c>
      <c r="E348" s="14">
        <f t="shared" si="26"/>
        <v>3.6912280701754385</v>
      </c>
      <c r="F348" s="14">
        <f t="shared" si="27"/>
        <v>2.4782608695652173</v>
      </c>
      <c r="G348" s="1">
        <v>210400</v>
      </c>
    </row>
    <row r="349" spans="1:7" x14ac:dyDescent="0.25">
      <c r="A349" t="s">
        <v>289</v>
      </c>
      <c r="B349" s="19">
        <v>4</v>
      </c>
      <c r="C349" s="1">
        <v>183</v>
      </c>
      <c r="D349" s="1">
        <v>8</v>
      </c>
      <c r="E349" s="14">
        <f t="shared" si="26"/>
        <v>3.7049180327868854</v>
      </c>
      <c r="F349" s="14">
        <f t="shared" si="27"/>
        <v>22.875</v>
      </c>
      <c r="G349" s="1">
        <v>678000</v>
      </c>
    </row>
    <row r="350" spans="1:7" x14ac:dyDescent="0.25">
      <c r="A350" s="10" t="s">
        <v>381</v>
      </c>
      <c r="B350" s="28">
        <f>SUM(B331:B349)</f>
        <v>423</v>
      </c>
      <c r="C350" s="11">
        <f>SUM(C331:C349)</f>
        <v>30831.599999999999</v>
      </c>
      <c r="D350" s="11">
        <f>SUM(D331:D349)</f>
        <v>2336.5</v>
      </c>
      <c r="E350" s="29">
        <f t="shared" si="26"/>
        <v>1.4107782275327911</v>
      </c>
      <c r="F350" s="29">
        <f t="shared" si="27"/>
        <v>13.195634496041086</v>
      </c>
      <c r="G350" s="11">
        <f>SUM(G331:G349)</f>
        <v>43496550</v>
      </c>
    </row>
    <row r="351" spans="1:7" x14ac:dyDescent="0.25">
      <c r="A351" s="12" t="s">
        <v>382</v>
      </c>
      <c r="B351" s="19"/>
      <c r="E351" s="14"/>
      <c r="F351" s="14"/>
    </row>
    <row r="352" spans="1:7" x14ac:dyDescent="0.25">
      <c r="A352" t="s">
        <v>274</v>
      </c>
      <c r="B352" s="19">
        <v>27</v>
      </c>
      <c r="C352" s="1">
        <v>12.1</v>
      </c>
      <c r="D352" s="1">
        <v>7</v>
      </c>
      <c r="E352" s="14">
        <f t="shared" si="26"/>
        <v>2.0165289256198347</v>
      </c>
      <c r="F352" s="14">
        <f t="shared" si="27"/>
        <v>1.7285714285714284</v>
      </c>
      <c r="G352" s="1">
        <v>24400</v>
      </c>
    </row>
    <row r="353" spans="1:7" x14ac:dyDescent="0.25">
      <c r="A353" t="s">
        <v>276</v>
      </c>
      <c r="B353" s="19">
        <v>78</v>
      </c>
      <c r="C353" s="1">
        <v>1104.5</v>
      </c>
      <c r="D353" s="1">
        <v>83</v>
      </c>
      <c r="E353" s="14">
        <f t="shared" si="26"/>
        <v>1.9472612041647803</v>
      </c>
      <c r="F353" s="14">
        <f t="shared" si="27"/>
        <v>13.30722891566265</v>
      </c>
      <c r="G353" s="1">
        <v>2150750</v>
      </c>
    </row>
    <row r="354" spans="1:7" x14ac:dyDescent="0.25">
      <c r="A354" t="s">
        <v>319</v>
      </c>
      <c r="B354" s="19">
        <v>12</v>
      </c>
      <c r="C354" s="1">
        <v>182</v>
      </c>
      <c r="D354" s="1">
        <v>10</v>
      </c>
      <c r="E354" s="14">
        <f t="shared" si="26"/>
        <v>3.1675824175824179</v>
      </c>
      <c r="F354" s="14">
        <f t="shared" si="27"/>
        <v>18.2</v>
      </c>
      <c r="G354" s="1">
        <v>576500</v>
      </c>
    </row>
    <row r="355" spans="1:7" x14ac:dyDescent="0.25">
      <c r="A355" t="s">
        <v>279</v>
      </c>
      <c r="B355" s="19">
        <v>35</v>
      </c>
      <c r="C355" s="1">
        <v>523</v>
      </c>
      <c r="D355" s="1">
        <v>33</v>
      </c>
      <c r="E355" s="14">
        <f t="shared" si="26"/>
        <v>1.8172084130019122</v>
      </c>
      <c r="F355" s="14">
        <f t="shared" si="27"/>
        <v>15.848484848484848</v>
      </c>
      <c r="G355" s="1">
        <v>950400</v>
      </c>
    </row>
    <row r="356" spans="1:7" x14ac:dyDescent="0.25">
      <c r="A356" t="s">
        <v>383</v>
      </c>
      <c r="B356" s="19">
        <v>25</v>
      </c>
      <c r="C356" s="1">
        <v>27.5</v>
      </c>
      <c r="D356" s="1">
        <v>18.5</v>
      </c>
      <c r="E356" s="14">
        <f t="shared" si="26"/>
        <v>15.654545454545454</v>
      </c>
      <c r="F356" s="14">
        <f t="shared" si="27"/>
        <v>1.4864864864864864</v>
      </c>
      <c r="G356" s="1">
        <v>430500</v>
      </c>
    </row>
    <row r="357" spans="1:7" x14ac:dyDescent="0.25">
      <c r="A357" t="s">
        <v>281</v>
      </c>
      <c r="B357" s="19">
        <v>18</v>
      </c>
      <c r="C357" s="1">
        <v>23</v>
      </c>
      <c r="D357" s="1">
        <v>12</v>
      </c>
      <c r="E357" s="14">
        <f t="shared" si="26"/>
        <v>3.0739130434782611</v>
      </c>
      <c r="F357" s="14">
        <f t="shared" si="27"/>
        <v>1.9166666666666667</v>
      </c>
      <c r="G357" s="1">
        <v>70700</v>
      </c>
    </row>
    <row r="358" spans="1:7" x14ac:dyDescent="0.25">
      <c r="A358" t="s">
        <v>282</v>
      </c>
      <c r="B358" s="19">
        <v>267</v>
      </c>
      <c r="C358" s="1">
        <v>27655</v>
      </c>
      <c r="D358" s="1">
        <v>1300</v>
      </c>
      <c r="E358" s="14">
        <f t="shared" si="26"/>
        <v>4.1537515819924069</v>
      </c>
      <c r="F358" s="14">
        <f t="shared" si="27"/>
        <v>21.273076923076925</v>
      </c>
      <c r="G358" s="1">
        <v>114872000</v>
      </c>
    </row>
    <row r="359" spans="1:7" x14ac:dyDescent="0.25">
      <c r="A359" t="s">
        <v>283</v>
      </c>
      <c r="B359" s="19">
        <v>16</v>
      </c>
      <c r="C359" s="1">
        <v>1085</v>
      </c>
      <c r="D359" s="1">
        <v>64</v>
      </c>
      <c r="E359" s="14">
        <f t="shared" si="26"/>
        <v>2.9474654377880185</v>
      </c>
      <c r="F359" s="14">
        <f t="shared" si="27"/>
        <v>16.953125</v>
      </c>
      <c r="G359" s="1">
        <v>3198000</v>
      </c>
    </row>
    <row r="360" spans="1:7" x14ac:dyDescent="0.25">
      <c r="A360" t="s">
        <v>287</v>
      </c>
      <c r="B360" s="19">
        <v>45</v>
      </c>
      <c r="C360" s="1">
        <v>187</v>
      </c>
      <c r="D360" s="1">
        <v>21.8</v>
      </c>
      <c r="E360" s="14">
        <f t="shared" si="26"/>
        <v>4.0347593582887704</v>
      </c>
      <c r="F360" s="14">
        <f t="shared" si="27"/>
        <v>8.5779816513761471</v>
      </c>
      <c r="G360" s="1">
        <v>754500</v>
      </c>
    </row>
    <row r="361" spans="1:7" x14ac:dyDescent="0.25">
      <c r="A361" t="s">
        <v>288</v>
      </c>
      <c r="B361" s="19">
        <v>13</v>
      </c>
      <c r="C361" s="1">
        <v>230</v>
      </c>
      <c r="D361" s="1">
        <v>10</v>
      </c>
      <c r="E361" s="14">
        <f t="shared" si="26"/>
        <v>3.5608695652173914</v>
      </c>
      <c r="F361" s="14">
        <f t="shared" si="27"/>
        <v>23</v>
      </c>
      <c r="G361" s="1">
        <v>819000</v>
      </c>
    </row>
    <row r="362" spans="1:7" x14ac:dyDescent="0.25">
      <c r="A362" t="s">
        <v>384</v>
      </c>
      <c r="B362" s="19">
        <v>2</v>
      </c>
      <c r="C362" s="1">
        <v>21</v>
      </c>
      <c r="D362" s="1">
        <v>2</v>
      </c>
      <c r="E362" s="14">
        <f t="shared" si="26"/>
        <v>8.1485714285714277</v>
      </c>
      <c r="F362" s="14">
        <f t="shared" si="27"/>
        <v>10.5</v>
      </c>
      <c r="G362" s="1">
        <v>171120</v>
      </c>
    </row>
    <row r="363" spans="1:7" x14ac:dyDescent="0.25">
      <c r="A363" s="10" t="s">
        <v>385</v>
      </c>
      <c r="B363" s="28">
        <f>SUM(B352:B362)</f>
        <v>538</v>
      </c>
      <c r="C363" s="11">
        <f>SUM(C352:C362)</f>
        <v>31050.1</v>
      </c>
      <c r="D363" s="11">
        <f>SUM(D352:D362)</f>
        <v>1561.3</v>
      </c>
      <c r="E363" s="29">
        <f t="shared" si="26"/>
        <v>3.9941214360018167</v>
      </c>
      <c r="F363" s="29">
        <f t="shared" si="27"/>
        <v>19.887337475180939</v>
      </c>
      <c r="G363" s="11">
        <f>SUM(G352:G362)</f>
        <v>124017870</v>
      </c>
    </row>
    <row r="364" spans="1:7" x14ac:dyDescent="0.25">
      <c r="A364" s="8" t="s">
        <v>386</v>
      </c>
      <c r="B364" s="21">
        <f>SUM(B363,B350,B329,B315,B307,B296,B280,B258,B245,B230,B224,B216,B209,B204,B194,B184,B164,B151,B143,B130,B120,B107,B90,B79,B49,B33,B24)</f>
        <v>11859</v>
      </c>
      <c r="C364" s="9">
        <f>SUM(C363,C350,C329,C315,C307,C296,C280,C258,C245,C230,C224,C216,C209,C204,C194,C184,C164,C151,C143,C130,C120,C107,C90,C79,C49,C33,C24)</f>
        <v>563664.53</v>
      </c>
      <c r="D364" s="9">
        <f>SUM(D363,D350,D329,D315,D307,D296,D280,D258,D245,D230,D224,D216,D209,D204,D194,D184,D164,D151,D143,D130,D120,D107,D90,D79,D49,D33,D24)</f>
        <v>28229.749999999993</v>
      </c>
      <c r="E364" s="17">
        <f t="shared" si="26"/>
        <v>1.3821115433678255</v>
      </c>
      <c r="F364" s="17">
        <f t="shared" si="27"/>
        <v>19.967039382212036</v>
      </c>
      <c r="G364" s="9">
        <f>SUM(G363,G350,G329,G315,G307,G296,G280,G258,G245,G230,G224,G216,G209,G204,G194,G184,G164,G151,G143,G130,G120,G107,G90,G79,G49,G33,G24)</f>
        <v>779047253.5</v>
      </c>
    </row>
    <row r="365" spans="1:7" x14ac:dyDescent="0.25">
      <c r="A365" s="13" t="s">
        <v>387</v>
      </c>
      <c r="B365" s="19"/>
      <c r="E365" s="14"/>
      <c r="F365" s="14"/>
    </row>
    <row r="366" spans="1:7" x14ac:dyDescent="0.25">
      <c r="A366" s="12" t="s">
        <v>388</v>
      </c>
      <c r="B366" s="19"/>
      <c r="E366" s="14"/>
      <c r="F366" s="14"/>
    </row>
    <row r="367" spans="1:7" x14ac:dyDescent="0.25">
      <c r="A367" t="s">
        <v>333</v>
      </c>
      <c r="B367" s="19">
        <v>4</v>
      </c>
      <c r="C367" s="1">
        <v>7</v>
      </c>
      <c r="D367" s="1">
        <v>1</v>
      </c>
      <c r="E367" s="14">
        <f t="shared" si="26"/>
        <v>2</v>
      </c>
      <c r="F367" s="14">
        <f t="shared" si="27"/>
        <v>7</v>
      </c>
      <c r="G367" s="1">
        <v>14000</v>
      </c>
    </row>
    <row r="368" spans="1:7" x14ac:dyDescent="0.25">
      <c r="A368" t="s">
        <v>274</v>
      </c>
      <c r="B368" s="19">
        <v>4</v>
      </c>
      <c r="C368" s="1">
        <v>46</v>
      </c>
      <c r="D368" s="1">
        <v>4</v>
      </c>
      <c r="E368" s="14">
        <f t="shared" si="26"/>
        <v>2</v>
      </c>
      <c r="F368" s="14">
        <f t="shared" si="27"/>
        <v>11.5</v>
      </c>
      <c r="G368" s="1">
        <v>92000</v>
      </c>
    </row>
    <row r="369" spans="1:7" x14ac:dyDescent="0.25">
      <c r="A369" t="s">
        <v>276</v>
      </c>
      <c r="B369" s="19">
        <v>12</v>
      </c>
      <c r="C369" s="1">
        <v>48</v>
      </c>
      <c r="D369" s="1">
        <v>6</v>
      </c>
      <c r="E369" s="14">
        <f t="shared" si="26"/>
        <v>2</v>
      </c>
      <c r="F369" s="14">
        <f t="shared" si="27"/>
        <v>8</v>
      </c>
      <c r="G369" s="1">
        <v>96000</v>
      </c>
    </row>
    <row r="370" spans="1:7" x14ac:dyDescent="0.25">
      <c r="A370" t="s">
        <v>305</v>
      </c>
      <c r="B370" s="19">
        <v>30</v>
      </c>
      <c r="C370" s="1">
        <v>100.58</v>
      </c>
      <c r="D370" s="1">
        <v>6.53</v>
      </c>
      <c r="E370" s="14">
        <f t="shared" si="26"/>
        <v>1.5779280174985089</v>
      </c>
      <c r="F370" s="14">
        <f t="shared" si="27"/>
        <v>15.402756508422664</v>
      </c>
      <c r="G370" s="1">
        <v>158708</v>
      </c>
    </row>
    <row r="371" spans="1:7" x14ac:dyDescent="0.25">
      <c r="A371" t="s">
        <v>308</v>
      </c>
      <c r="B371" s="19">
        <v>31</v>
      </c>
      <c r="C371" s="1">
        <v>153</v>
      </c>
      <c r="D371" s="1">
        <v>7.65</v>
      </c>
      <c r="E371" s="14">
        <f t="shared" si="26"/>
        <v>2.7490196078431373</v>
      </c>
      <c r="F371" s="14">
        <f t="shared" si="27"/>
        <v>20</v>
      </c>
      <c r="G371" s="1">
        <v>420600</v>
      </c>
    </row>
    <row r="372" spans="1:7" x14ac:dyDescent="0.25">
      <c r="A372" t="s">
        <v>283</v>
      </c>
      <c r="B372" s="19">
        <v>2</v>
      </c>
      <c r="C372" s="1">
        <v>10</v>
      </c>
      <c r="D372" s="1">
        <v>1</v>
      </c>
      <c r="E372" s="14">
        <f t="shared" si="26"/>
        <v>2.8</v>
      </c>
      <c r="F372" s="14">
        <f t="shared" si="27"/>
        <v>10</v>
      </c>
      <c r="G372" s="1">
        <v>28000</v>
      </c>
    </row>
    <row r="373" spans="1:7" x14ac:dyDescent="0.25">
      <c r="A373" t="s">
        <v>370</v>
      </c>
      <c r="B373" s="19">
        <v>24</v>
      </c>
      <c r="C373" s="1">
        <v>174</v>
      </c>
      <c r="D373" s="1">
        <v>10.5</v>
      </c>
      <c r="E373" s="14">
        <f t="shared" si="26"/>
        <v>1.3125862068965517</v>
      </c>
      <c r="F373" s="14">
        <f t="shared" si="27"/>
        <v>16.571428571428573</v>
      </c>
      <c r="G373" s="1">
        <v>228390</v>
      </c>
    </row>
    <row r="374" spans="1:7" x14ac:dyDescent="0.25">
      <c r="A374" t="s">
        <v>284</v>
      </c>
      <c r="B374" s="19">
        <v>4</v>
      </c>
      <c r="C374" s="1">
        <v>10</v>
      </c>
      <c r="D374" s="1">
        <v>1</v>
      </c>
      <c r="E374" s="14">
        <f t="shared" si="26"/>
        <v>3.65</v>
      </c>
      <c r="F374" s="14">
        <f t="shared" si="27"/>
        <v>10</v>
      </c>
      <c r="G374" s="1">
        <v>36500</v>
      </c>
    </row>
    <row r="375" spans="1:7" x14ac:dyDescent="0.25">
      <c r="A375" t="s">
        <v>286</v>
      </c>
      <c r="B375" s="19">
        <v>4</v>
      </c>
      <c r="C375" s="1">
        <v>52</v>
      </c>
      <c r="D375" s="1">
        <v>13</v>
      </c>
      <c r="E375" s="14">
        <f t="shared" si="26"/>
        <v>1</v>
      </c>
      <c r="F375" s="14">
        <f t="shared" si="27"/>
        <v>4</v>
      </c>
      <c r="G375" s="1">
        <v>52000</v>
      </c>
    </row>
    <row r="376" spans="1:7" x14ac:dyDescent="0.25">
      <c r="A376" t="s">
        <v>299</v>
      </c>
      <c r="B376" s="19">
        <v>6</v>
      </c>
      <c r="C376" s="1">
        <v>1110</v>
      </c>
      <c r="D376" s="1">
        <v>37</v>
      </c>
      <c r="E376" s="14">
        <f t="shared" si="26"/>
        <v>0.7</v>
      </c>
      <c r="F376" s="14">
        <f t="shared" si="27"/>
        <v>30</v>
      </c>
      <c r="G376" s="1">
        <v>777000</v>
      </c>
    </row>
    <row r="377" spans="1:7" x14ac:dyDescent="0.25">
      <c r="A377" t="s">
        <v>311</v>
      </c>
      <c r="B377" s="19">
        <v>6</v>
      </c>
      <c r="C377" s="1">
        <v>30</v>
      </c>
      <c r="D377" s="1">
        <v>5</v>
      </c>
      <c r="E377" s="14">
        <f t="shared" si="26"/>
        <v>1.8</v>
      </c>
      <c r="F377" s="14">
        <f t="shared" si="27"/>
        <v>6</v>
      </c>
      <c r="G377" s="1">
        <v>54000</v>
      </c>
    </row>
    <row r="378" spans="1:7" x14ac:dyDescent="0.25">
      <c r="A378" t="s">
        <v>313</v>
      </c>
      <c r="B378" s="19">
        <v>33</v>
      </c>
      <c r="C378" s="1">
        <v>181.5</v>
      </c>
      <c r="D378" s="1">
        <v>7.47</v>
      </c>
      <c r="E378" s="14">
        <f t="shared" si="26"/>
        <v>1.7224242424242424</v>
      </c>
      <c r="F378" s="14">
        <f t="shared" si="27"/>
        <v>24.29718875502008</v>
      </c>
      <c r="G378" s="1">
        <v>312620</v>
      </c>
    </row>
    <row r="379" spans="1:7" x14ac:dyDescent="0.25">
      <c r="A379" t="s">
        <v>315</v>
      </c>
      <c r="B379" s="19">
        <v>21</v>
      </c>
      <c r="C379" s="1">
        <v>113</v>
      </c>
      <c r="D379" s="1">
        <v>5.65</v>
      </c>
      <c r="E379" s="14">
        <f t="shared" si="26"/>
        <v>2.907433628318584</v>
      </c>
      <c r="F379" s="14">
        <f t="shared" si="27"/>
        <v>20</v>
      </c>
      <c r="G379" s="1">
        <v>328540</v>
      </c>
    </row>
    <row r="380" spans="1:7" x14ac:dyDescent="0.25">
      <c r="A380" t="s">
        <v>287</v>
      </c>
      <c r="B380" s="19">
        <v>113</v>
      </c>
      <c r="C380" s="1">
        <v>412.7</v>
      </c>
      <c r="D380" s="1">
        <v>40.4</v>
      </c>
      <c r="E380" s="14">
        <f t="shared" si="26"/>
        <v>3.3888781196995397</v>
      </c>
      <c r="F380" s="14">
        <f t="shared" si="27"/>
        <v>10.215346534653465</v>
      </c>
      <c r="G380" s="1">
        <v>1398590</v>
      </c>
    </row>
    <row r="381" spans="1:7" x14ac:dyDescent="0.25">
      <c r="A381" t="s">
        <v>384</v>
      </c>
      <c r="B381" s="19">
        <v>5</v>
      </c>
      <c r="C381" s="1">
        <v>77</v>
      </c>
      <c r="D381" s="1">
        <v>1.54</v>
      </c>
      <c r="E381" s="14">
        <f t="shared" si="26"/>
        <v>2.4471428571428575</v>
      </c>
      <c r="F381" s="14">
        <f t="shared" si="27"/>
        <v>50</v>
      </c>
      <c r="G381" s="1">
        <v>188430</v>
      </c>
    </row>
    <row r="382" spans="1:7" x14ac:dyDescent="0.25">
      <c r="A382" s="10" t="s">
        <v>389</v>
      </c>
      <c r="B382" s="28">
        <f>SUM(B367:B381)</f>
        <v>299</v>
      </c>
      <c r="C382" s="11">
        <f>SUM(C367:C381)</f>
        <v>2524.7799999999997</v>
      </c>
      <c r="D382" s="11">
        <f>SUM(D367:D381)</f>
        <v>147.74</v>
      </c>
      <c r="E382" s="29">
        <f t="shared" si="26"/>
        <v>1.6577198805440476</v>
      </c>
      <c r="F382" s="29">
        <f t="shared" si="27"/>
        <v>17.0893461486395</v>
      </c>
      <c r="G382" s="11">
        <f>SUM(G367:G381)</f>
        <v>4185378</v>
      </c>
    </row>
    <row r="383" spans="1:7" x14ac:dyDescent="0.25">
      <c r="A383" s="12" t="s">
        <v>390</v>
      </c>
      <c r="B383" s="19"/>
      <c r="E383" s="14"/>
      <c r="F383" s="14"/>
    </row>
    <row r="384" spans="1:7" x14ac:dyDescent="0.25">
      <c r="A384" t="s">
        <v>274</v>
      </c>
      <c r="B384" s="19">
        <v>2</v>
      </c>
      <c r="C384" s="1">
        <v>320</v>
      </c>
      <c r="D384" s="1">
        <v>40</v>
      </c>
      <c r="E384" s="14">
        <f t="shared" si="26"/>
        <v>2</v>
      </c>
      <c r="F384" s="14">
        <f t="shared" si="27"/>
        <v>8</v>
      </c>
      <c r="G384" s="1">
        <v>640000</v>
      </c>
    </row>
    <row r="385" spans="1:7" x14ac:dyDescent="0.25">
      <c r="A385" t="s">
        <v>276</v>
      </c>
      <c r="B385" s="19">
        <v>16</v>
      </c>
      <c r="C385" s="1">
        <v>33.299999999999997</v>
      </c>
      <c r="D385" s="1">
        <v>2.8</v>
      </c>
      <c r="E385" s="14">
        <f t="shared" si="26"/>
        <v>2.228678678678679</v>
      </c>
      <c r="F385" s="14">
        <f t="shared" si="27"/>
        <v>11.892857142857142</v>
      </c>
      <c r="G385" s="1">
        <v>74215</v>
      </c>
    </row>
    <row r="386" spans="1:7" x14ac:dyDescent="0.25">
      <c r="A386" t="s">
        <v>292</v>
      </c>
      <c r="B386" s="19">
        <v>4</v>
      </c>
      <c r="C386" s="1">
        <v>35.15</v>
      </c>
      <c r="D386" s="1">
        <v>3.6</v>
      </c>
      <c r="E386" s="14">
        <f t="shared" si="26"/>
        <v>3.1246088193456618</v>
      </c>
      <c r="F386" s="14">
        <f t="shared" si="27"/>
        <v>9.7638888888888875</v>
      </c>
      <c r="G386" s="1">
        <v>109830</v>
      </c>
    </row>
    <row r="387" spans="1:7" x14ac:dyDescent="0.25">
      <c r="A387" t="s">
        <v>304</v>
      </c>
      <c r="B387" s="19">
        <v>2</v>
      </c>
      <c r="C387" s="1">
        <v>39.9</v>
      </c>
      <c r="D387" s="1">
        <v>4</v>
      </c>
      <c r="E387" s="14">
        <f t="shared" si="26"/>
        <v>1.8383458646616542</v>
      </c>
      <c r="F387" s="14">
        <f t="shared" si="27"/>
        <v>9.9749999999999996</v>
      </c>
      <c r="G387" s="1">
        <v>73350</v>
      </c>
    </row>
    <row r="388" spans="1:7" x14ac:dyDescent="0.25">
      <c r="A388" t="s">
        <v>391</v>
      </c>
      <c r="B388" s="19">
        <v>325</v>
      </c>
      <c r="C388" s="1">
        <v>1234.5</v>
      </c>
      <c r="D388" s="1">
        <v>823</v>
      </c>
      <c r="E388" s="14">
        <f t="shared" si="26"/>
        <v>19.827938436614016</v>
      </c>
      <c r="F388" s="14">
        <f t="shared" si="27"/>
        <v>1.5</v>
      </c>
      <c r="G388" s="1">
        <v>24477590</v>
      </c>
    </row>
    <row r="389" spans="1:7" x14ac:dyDescent="0.25">
      <c r="A389" t="s">
        <v>392</v>
      </c>
      <c r="B389" s="19">
        <v>2</v>
      </c>
      <c r="C389" s="1">
        <v>14.4</v>
      </c>
      <c r="D389" s="1">
        <v>4</v>
      </c>
      <c r="E389" s="14">
        <f t="shared" si="26"/>
        <v>19.66</v>
      </c>
      <c r="F389" s="14">
        <f t="shared" si="27"/>
        <v>3.6</v>
      </c>
      <c r="G389" s="1">
        <v>283104</v>
      </c>
    </row>
    <row r="390" spans="1:7" x14ac:dyDescent="0.25">
      <c r="A390" t="s">
        <v>326</v>
      </c>
      <c r="B390" s="19">
        <v>4</v>
      </c>
      <c r="C390" s="1">
        <v>21.3</v>
      </c>
      <c r="D390" s="1">
        <v>0.95</v>
      </c>
      <c r="E390" s="14">
        <f t="shared" si="26"/>
        <v>3.9247652582159622</v>
      </c>
      <c r="F390" s="14">
        <f t="shared" si="27"/>
        <v>22.421052631578949</v>
      </c>
      <c r="G390" s="1">
        <v>83597.5</v>
      </c>
    </row>
    <row r="391" spans="1:7" x14ac:dyDescent="0.25">
      <c r="A391" t="s">
        <v>280</v>
      </c>
      <c r="B391" s="19">
        <v>2</v>
      </c>
      <c r="C391" s="1">
        <v>12</v>
      </c>
      <c r="D391" s="1">
        <v>10</v>
      </c>
      <c r="E391" s="14">
        <f t="shared" si="26"/>
        <v>7.5</v>
      </c>
      <c r="F391" s="14">
        <f t="shared" si="27"/>
        <v>1.2</v>
      </c>
      <c r="G391" s="1">
        <v>90000</v>
      </c>
    </row>
    <row r="392" spans="1:7" x14ac:dyDescent="0.25">
      <c r="A392" t="s">
        <v>298</v>
      </c>
      <c r="B392" s="19">
        <v>5</v>
      </c>
      <c r="C392" s="1">
        <v>111.2</v>
      </c>
      <c r="D392" s="1">
        <v>8</v>
      </c>
      <c r="E392" s="14">
        <f t="shared" si="26"/>
        <v>4.1555305755395686</v>
      </c>
      <c r="F392" s="14">
        <f t="shared" si="27"/>
        <v>13.9</v>
      </c>
      <c r="G392" s="1">
        <v>462095</v>
      </c>
    </row>
    <row r="393" spans="1:7" x14ac:dyDescent="0.25">
      <c r="A393" t="s">
        <v>306</v>
      </c>
      <c r="B393" s="19">
        <v>1</v>
      </c>
      <c r="C393" s="1">
        <v>7.26</v>
      </c>
      <c r="D393" s="1">
        <v>1</v>
      </c>
      <c r="E393" s="14">
        <f t="shared" si="26"/>
        <v>5.1243112947658398</v>
      </c>
      <c r="F393" s="14">
        <f t="shared" si="27"/>
        <v>7.26</v>
      </c>
      <c r="G393" s="1">
        <v>37202.5</v>
      </c>
    </row>
    <row r="394" spans="1:7" x14ac:dyDescent="0.25">
      <c r="A394" t="s">
        <v>282</v>
      </c>
      <c r="B394" s="19">
        <v>1</v>
      </c>
      <c r="C394" s="1">
        <v>110</v>
      </c>
      <c r="D394" s="1">
        <v>16</v>
      </c>
      <c r="E394" s="14">
        <f t="shared" si="26"/>
        <v>1.5</v>
      </c>
      <c r="F394" s="14">
        <f t="shared" si="27"/>
        <v>6.875</v>
      </c>
      <c r="G394" s="1">
        <v>165000</v>
      </c>
    </row>
    <row r="395" spans="1:7" x14ac:dyDescent="0.25">
      <c r="A395" t="s">
        <v>286</v>
      </c>
      <c r="B395" s="19">
        <v>10</v>
      </c>
      <c r="C395" s="1">
        <v>75</v>
      </c>
      <c r="D395" s="1">
        <v>25</v>
      </c>
      <c r="E395" s="14">
        <f t="shared" si="26"/>
        <v>1.1000000000000001</v>
      </c>
      <c r="F395" s="14">
        <f t="shared" si="27"/>
        <v>3</v>
      </c>
      <c r="G395" s="1">
        <v>82500</v>
      </c>
    </row>
    <row r="396" spans="1:7" x14ac:dyDescent="0.25">
      <c r="A396" t="s">
        <v>299</v>
      </c>
      <c r="B396" s="19">
        <v>2</v>
      </c>
      <c r="C396" s="1">
        <v>230</v>
      </c>
      <c r="D396" s="1">
        <v>7.6</v>
      </c>
      <c r="E396" s="14">
        <f t="shared" si="26"/>
        <v>0.40260869565217394</v>
      </c>
      <c r="F396" s="14">
        <f t="shared" si="27"/>
        <v>30.263157894736842</v>
      </c>
      <c r="G396" s="1">
        <v>92600</v>
      </c>
    </row>
    <row r="397" spans="1:7" x14ac:dyDescent="0.25">
      <c r="A397" t="s">
        <v>315</v>
      </c>
      <c r="B397" s="19">
        <v>5</v>
      </c>
      <c r="C397" s="1">
        <v>100</v>
      </c>
      <c r="D397" s="1">
        <v>4.5</v>
      </c>
      <c r="E397" s="14">
        <f t="shared" si="26"/>
        <v>4.0225</v>
      </c>
      <c r="F397" s="14">
        <f t="shared" si="27"/>
        <v>22.222222222222221</v>
      </c>
      <c r="G397" s="1">
        <v>402250</v>
      </c>
    </row>
    <row r="398" spans="1:7" x14ac:dyDescent="0.25">
      <c r="A398" t="s">
        <v>289</v>
      </c>
      <c r="B398" s="19">
        <v>1</v>
      </c>
      <c r="C398" s="1">
        <v>22</v>
      </c>
      <c r="D398" s="1">
        <v>1</v>
      </c>
      <c r="E398" s="14">
        <f t="shared" si="26"/>
        <v>1.5</v>
      </c>
      <c r="F398" s="14">
        <f t="shared" si="27"/>
        <v>22</v>
      </c>
      <c r="G398" s="1">
        <v>33000</v>
      </c>
    </row>
    <row r="399" spans="1:7" x14ac:dyDescent="0.25">
      <c r="A399" t="s">
        <v>384</v>
      </c>
      <c r="B399" s="19">
        <v>5</v>
      </c>
      <c r="C399" s="1">
        <v>2332</v>
      </c>
      <c r="D399" s="1">
        <v>33</v>
      </c>
      <c r="E399" s="14">
        <f t="shared" si="26"/>
        <v>2.8029159519725559</v>
      </c>
      <c r="F399" s="14">
        <f t="shared" si="27"/>
        <v>70.666666666666671</v>
      </c>
      <c r="G399" s="1">
        <v>6536400</v>
      </c>
    </row>
    <row r="400" spans="1:7" x14ac:dyDescent="0.25">
      <c r="A400" s="10" t="s">
        <v>393</v>
      </c>
      <c r="B400" s="28">
        <f>SUM(B384:B399)</f>
        <v>387</v>
      </c>
      <c r="C400" s="11">
        <f>SUM(C384:C399)</f>
        <v>4698.01</v>
      </c>
      <c r="D400" s="11">
        <f>SUM(D384:D399)</f>
        <v>984.45</v>
      </c>
      <c r="E400" s="29">
        <f t="shared" si="26"/>
        <v>7.1610605341410514</v>
      </c>
      <c r="F400" s="29">
        <f t="shared" si="27"/>
        <v>4.7722179897404642</v>
      </c>
      <c r="G400" s="11">
        <f>SUM(G384:G399)</f>
        <v>33642734</v>
      </c>
    </row>
    <row r="401" spans="1:7" x14ac:dyDescent="0.25">
      <c r="A401" s="12" t="s">
        <v>394</v>
      </c>
      <c r="B401" s="19"/>
      <c r="E401" s="14"/>
      <c r="F401" s="14"/>
    </row>
    <row r="402" spans="1:7" x14ac:dyDescent="0.25">
      <c r="A402" t="s">
        <v>395</v>
      </c>
      <c r="B402" s="19">
        <v>12</v>
      </c>
      <c r="C402" s="1">
        <v>87.8</v>
      </c>
      <c r="D402" s="1">
        <v>16</v>
      </c>
      <c r="E402" s="14">
        <f t="shared" si="26"/>
        <v>3.3176537585421415</v>
      </c>
      <c r="F402" s="14">
        <f t="shared" si="27"/>
        <v>5.4874999999999998</v>
      </c>
      <c r="G402" s="1">
        <v>291290</v>
      </c>
    </row>
    <row r="403" spans="1:7" x14ac:dyDescent="0.25">
      <c r="A403" t="s">
        <v>319</v>
      </c>
      <c r="B403" s="19">
        <v>33</v>
      </c>
      <c r="C403" s="1">
        <v>860</v>
      </c>
      <c r="D403" s="1">
        <v>46</v>
      </c>
      <c r="E403" s="14">
        <f t="shared" si="26"/>
        <v>1.4212209302325582</v>
      </c>
      <c r="F403" s="14">
        <f t="shared" si="27"/>
        <v>18.695652173913043</v>
      </c>
      <c r="G403" s="1">
        <v>1222250</v>
      </c>
    </row>
    <row r="404" spans="1:7" x14ac:dyDescent="0.25">
      <c r="A404" t="s">
        <v>297</v>
      </c>
      <c r="B404" s="19">
        <v>100</v>
      </c>
      <c r="C404" s="1">
        <v>775</v>
      </c>
      <c r="D404" s="1">
        <v>150</v>
      </c>
      <c r="E404" s="14">
        <f t="shared" si="26"/>
        <v>0.17</v>
      </c>
      <c r="F404" s="14">
        <f t="shared" si="27"/>
        <v>5.166666666666667</v>
      </c>
      <c r="G404" s="1">
        <v>131750</v>
      </c>
    </row>
    <row r="405" spans="1:7" x14ac:dyDescent="0.25">
      <c r="A405" t="s">
        <v>279</v>
      </c>
      <c r="B405" s="19">
        <v>4</v>
      </c>
      <c r="C405" s="1">
        <v>227</v>
      </c>
      <c r="D405" s="1">
        <v>13</v>
      </c>
      <c r="E405" s="14">
        <f t="shared" si="26"/>
        <v>4.2090308370044047</v>
      </c>
      <c r="F405" s="14">
        <f t="shared" si="27"/>
        <v>17.46153846153846</v>
      </c>
      <c r="G405" s="1">
        <v>955450</v>
      </c>
    </row>
    <row r="406" spans="1:7" x14ac:dyDescent="0.25">
      <c r="A406" t="s">
        <v>280</v>
      </c>
      <c r="B406" s="19">
        <v>32</v>
      </c>
      <c r="C406" s="1">
        <v>33.6</v>
      </c>
      <c r="D406" s="1">
        <v>29</v>
      </c>
      <c r="E406" s="14">
        <f t="shared" si="26"/>
        <v>6.5</v>
      </c>
      <c r="F406" s="14">
        <f t="shared" si="27"/>
        <v>1.1586206896551725</v>
      </c>
      <c r="G406" s="1">
        <v>218400</v>
      </c>
    </row>
    <row r="407" spans="1:7" x14ac:dyDescent="0.25">
      <c r="A407" t="s">
        <v>308</v>
      </c>
      <c r="B407" s="19">
        <v>133</v>
      </c>
      <c r="C407" s="1">
        <v>2110</v>
      </c>
      <c r="D407" s="1">
        <v>129</v>
      </c>
      <c r="E407" s="14">
        <f t="shared" si="26"/>
        <v>3.9218009478672986</v>
      </c>
      <c r="F407" s="14">
        <f t="shared" si="27"/>
        <v>16.356589147286822</v>
      </c>
      <c r="G407" s="1">
        <v>8275000</v>
      </c>
    </row>
    <row r="408" spans="1:7" x14ac:dyDescent="0.25">
      <c r="A408" t="s">
        <v>283</v>
      </c>
      <c r="B408" s="19">
        <v>2</v>
      </c>
      <c r="C408" s="1">
        <v>14.5</v>
      </c>
      <c r="D408" s="1">
        <v>1</v>
      </c>
      <c r="E408" s="14">
        <f t="shared" si="26"/>
        <v>4.1917241379310344</v>
      </c>
      <c r="F408" s="14">
        <f t="shared" si="27"/>
        <v>14.5</v>
      </c>
      <c r="G408" s="1">
        <v>60780</v>
      </c>
    </row>
    <row r="409" spans="1:7" x14ac:dyDescent="0.25">
      <c r="A409" t="s">
        <v>396</v>
      </c>
      <c r="B409" s="19">
        <v>55</v>
      </c>
      <c r="C409" s="1">
        <v>1815</v>
      </c>
      <c r="D409" s="1">
        <v>77</v>
      </c>
      <c r="E409" s="14">
        <f t="shared" si="26"/>
        <v>1.4519283746556473</v>
      </c>
      <c r="F409" s="14">
        <f t="shared" si="27"/>
        <v>23.571428571428573</v>
      </c>
      <c r="G409" s="1">
        <v>2635250</v>
      </c>
    </row>
    <row r="410" spans="1:7" x14ac:dyDescent="0.25">
      <c r="A410" t="s">
        <v>370</v>
      </c>
      <c r="B410" s="19">
        <v>1</v>
      </c>
      <c r="C410" s="1">
        <v>28.1</v>
      </c>
      <c r="D410" s="1">
        <v>2.5</v>
      </c>
      <c r="E410" s="14">
        <f t="shared" ref="E410:E473" si="28">(G410/C410)/1000</f>
        <v>4.7110320284697513</v>
      </c>
      <c r="F410" s="14">
        <f t="shared" ref="F410:F473" si="29">C410/D410</f>
        <v>11.24</v>
      </c>
      <c r="G410" s="1">
        <v>132380</v>
      </c>
    </row>
    <row r="411" spans="1:7" x14ac:dyDescent="0.25">
      <c r="A411" t="s">
        <v>284</v>
      </c>
      <c r="B411" s="19">
        <v>5</v>
      </c>
      <c r="C411" s="1">
        <v>44</v>
      </c>
      <c r="D411" s="1">
        <v>3</v>
      </c>
      <c r="E411" s="14">
        <f t="shared" si="28"/>
        <v>5.0875000000000004</v>
      </c>
      <c r="F411" s="14">
        <f t="shared" si="29"/>
        <v>14.666666666666666</v>
      </c>
      <c r="G411" s="1">
        <v>223850</v>
      </c>
    </row>
    <row r="412" spans="1:7" x14ac:dyDescent="0.25">
      <c r="A412" t="s">
        <v>299</v>
      </c>
      <c r="B412" s="19">
        <v>126</v>
      </c>
      <c r="C412" s="1">
        <v>8318</v>
      </c>
      <c r="D412" s="1">
        <v>126</v>
      </c>
      <c r="E412" s="14">
        <f t="shared" si="28"/>
        <v>0.75001202212070206</v>
      </c>
      <c r="F412" s="14">
        <f t="shared" si="29"/>
        <v>66.015873015873012</v>
      </c>
      <c r="G412" s="1">
        <v>6238600</v>
      </c>
    </row>
    <row r="413" spans="1:7" x14ac:dyDescent="0.25">
      <c r="A413" t="s">
        <v>313</v>
      </c>
      <c r="B413" s="19">
        <v>38</v>
      </c>
      <c r="C413" s="1">
        <v>1480</v>
      </c>
      <c r="D413" s="1">
        <v>38</v>
      </c>
      <c r="E413" s="14">
        <f t="shared" si="28"/>
        <v>1.2824324324324325</v>
      </c>
      <c r="F413" s="14">
        <f t="shared" si="29"/>
        <v>38.94736842105263</v>
      </c>
      <c r="G413" s="1">
        <v>1898000</v>
      </c>
    </row>
    <row r="414" spans="1:7" x14ac:dyDescent="0.25">
      <c r="A414" t="s">
        <v>315</v>
      </c>
      <c r="B414" s="19">
        <v>88</v>
      </c>
      <c r="C414" s="1">
        <v>3270</v>
      </c>
      <c r="D414" s="1">
        <v>139</v>
      </c>
      <c r="E414" s="14">
        <f t="shared" si="28"/>
        <v>2.8788990825688074</v>
      </c>
      <c r="F414" s="14">
        <f t="shared" si="29"/>
        <v>23.525179856115109</v>
      </c>
      <c r="G414" s="1">
        <v>9414000</v>
      </c>
    </row>
    <row r="415" spans="1:7" x14ac:dyDescent="0.25">
      <c r="A415" t="s">
        <v>334</v>
      </c>
      <c r="B415" s="19">
        <v>1</v>
      </c>
      <c r="C415" s="1">
        <v>1.95</v>
      </c>
      <c r="D415" s="1">
        <v>0.25</v>
      </c>
      <c r="E415" s="14">
        <f t="shared" si="28"/>
        <v>16.3</v>
      </c>
      <c r="F415" s="14">
        <f t="shared" si="29"/>
        <v>7.8</v>
      </c>
      <c r="G415" s="1">
        <v>31785</v>
      </c>
    </row>
    <row r="416" spans="1:7" x14ac:dyDescent="0.25">
      <c r="A416" t="s">
        <v>287</v>
      </c>
      <c r="B416" s="19">
        <v>60</v>
      </c>
      <c r="C416" s="1">
        <v>1350</v>
      </c>
      <c r="D416" s="1">
        <v>60</v>
      </c>
      <c r="E416" s="14">
        <f t="shared" si="28"/>
        <v>3.2692592592592593</v>
      </c>
      <c r="F416" s="14">
        <f t="shared" si="29"/>
        <v>22.5</v>
      </c>
      <c r="G416" s="1">
        <v>4413500</v>
      </c>
    </row>
    <row r="417" spans="1:7" x14ac:dyDescent="0.25">
      <c r="A417" t="s">
        <v>384</v>
      </c>
      <c r="B417" s="19">
        <v>167</v>
      </c>
      <c r="C417" s="1">
        <v>10680</v>
      </c>
      <c r="D417" s="1">
        <v>170</v>
      </c>
      <c r="E417" s="14">
        <f t="shared" si="28"/>
        <v>3.1295880149812731</v>
      </c>
      <c r="F417" s="14">
        <f t="shared" si="29"/>
        <v>62.823529411764703</v>
      </c>
      <c r="G417" s="1">
        <v>33424000</v>
      </c>
    </row>
    <row r="418" spans="1:7" x14ac:dyDescent="0.25">
      <c r="A418" t="s">
        <v>397</v>
      </c>
      <c r="B418" s="19">
        <v>2</v>
      </c>
      <c r="C418" s="1">
        <v>1.7</v>
      </c>
      <c r="D418" s="1">
        <v>1</v>
      </c>
      <c r="E418" s="14">
        <f t="shared" si="28"/>
        <v>12.794117647058824</v>
      </c>
      <c r="F418" s="14">
        <f t="shared" si="29"/>
        <v>1.7</v>
      </c>
      <c r="G418" s="1">
        <v>21750</v>
      </c>
    </row>
    <row r="419" spans="1:7" x14ac:dyDescent="0.25">
      <c r="A419" s="10" t="s">
        <v>398</v>
      </c>
      <c r="B419" s="28">
        <f>SUM(B402:B418)</f>
        <v>859</v>
      </c>
      <c r="C419" s="11">
        <f>SUM(C402:C418)</f>
        <v>31096.65</v>
      </c>
      <c r="D419" s="11">
        <f>SUM(D402:D418)</f>
        <v>1000.75</v>
      </c>
      <c r="E419" s="29">
        <f t="shared" si="28"/>
        <v>2.2377984445269825</v>
      </c>
      <c r="F419" s="29">
        <f t="shared" si="29"/>
        <v>31.073344991256558</v>
      </c>
      <c r="G419" s="11">
        <f>SUM(G402:G418)</f>
        <v>69588035</v>
      </c>
    </row>
    <row r="420" spans="1:7" x14ac:dyDescent="0.25">
      <c r="A420" s="12" t="s">
        <v>399</v>
      </c>
      <c r="B420" s="19"/>
      <c r="E420" s="14"/>
      <c r="F420" s="14"/>
    </row>
    <row r="421" spans="1:7" x14ac:dyDescent="0.25">
      <c r="A421" t="s">
        <v>276</v>
      </c>
      <c r="B421" s="19">
        <v>40</v>
      </c>
      <c r="C421" s="1">
        <v>399.3</v>
      </c>
      <c r="D421" s="1">
        <v>41.5</v>
      </c>
      <c r="E421" s="14">
        <f t="shared" si="28"/>
        <v>1.8028149261207111</v>
      </c>
      <c r="F421" s="14">
        <f t="shared" si="29"/>
        <v>9.6216867469879528</v>
      </c>
      <c r="G421" s="1">
        <v>719864</v>
      </c>
    </row>
    <row r="422" spans="1:7" x14ac:dyDescent="0.25">
      <c r="A422" t="s">
        <v>292</v>
      </c>
      <c r="B422" s="19">
        <v>8</v>
      </c>
      <c r="C422" s="1">
        <v>2.5499999999999998</v>
      </c>
      <c r="D422" s="1">
        <v>0.8</v>
      </c>
      <c r="E422" s="14">
        <f t="shared" si="28"/>
        <v>2.4903921568627454</v>
      </c>
      <c r="F422" s="14">
        <f t="shared" si="29"/>
        <v>3.1874999999999996</v>
      </c>
      <c r="G422" s="1">
        <v>6350.5</v>
      </c>
    </row>
    <row r="423" spans="1:7" x14ac:dyDescent="0.25">
      <c r="A423" t="s">
        <v>395</v>
      </c>
      <c r="B423" s="19">
        <v>19</v>
      </c>
      <c r="C423" s="1">
        <v>78</v>
      </c>
      <c r="D423" s="1">
        <v>18</v>
      </c>
      <c r="E423" s="14">
        <f t="shared" si="28"/>
        <v>6.8311538461538461</v>
      </c>
      <c r="F423" s="14">
        <f t="shared" si="29"/>
        <v>4.333333333333333</v>
      </c>
      <c r="G423" s="1">
        <v>532830</v>
      </c>
    </row>
    <row r="424" spans="1:7" x14ac:dyDescent="0.25">
      <c r="A424" t="s">
        <v>319</v>
      </c>
      <c r="B424" s="19">
        <v>8</v>
      </c>
      <c r="C424" s="1">
        <v>106.7</v>
      </c>
      <c r="D424" s="1">
        <v>13</v>
      </c>
      <c r="E424" s="14">
        <f t="shared" si="28"/>
        <v>3.2709278350515465</v>
      </c>
      <c r="F424" s="14">
        <f t="shared" si="29"/>
        <v>8.2076923076923087</v>
      </c>
      <c r="G424" s="1">
        <v>349008</v>
      </c>
    </row>
    <row r="425" spans="1:7" x14ac:dyDescent="0.25">
      <c r="A425" t="s">
        <v>278</v>
      </c>
      <c r="B425" s="19">
        <v>350</v>
      </c>
      <c r="C425" s="1">
        <v>15587</v>
      </c>
      <c r="D425" s="1">
        <v>360</v>
      </c>
      <c r="E425" s="14">
        <f t="shared" si="28"/>
        <v>0.12506640148841985</v>
      </c>
      <c r="F425" s="14">
        <f t="shared" si="29"/>
        <v>43.297222222222224</v>
      </c>
      <c r="G425" s="1">
        <v>1949410</v>
      </c>
    </row>
    <row r="426" spans="1:7" x14ac:dyDescent="0.25">
      <c r="A426" t="s">
        <v>279</v>
      </c>
      <c r="B426" s="19">
        <v>8</v>
      </c>
      <c r="C426" s="1">
        <v>251.8</v>
      </c>
      <c r="D426" s="1">
        <v>12</v>
      </c>
      <c r="E426" s="14">
        <f t="shared" si="28"/>
        <v>1.3632486100079426</v>
      </c>
      <c r="F426" s="14">
        <f t="shared" si="29"/>
        <v>20.983333333333334</v>
      </c>
      <c r="G426" s="1">
        <v>343266</v>
      </c>
    </row>
    <row r="427" spans="1:7" x14ac:dyDescent="0.25">
      <c r="A427" t="s">
        <v>280</v>
      </c>
      <c r="B427" s="19">
        <v>32</v>
      </c>
      <c r="C427" s="1">
        <v>40.9</v>
      </c>
      <c r="D427" s="1">
        <v>34</v>
      </c>
      <c r="E427" s="14">
        <f t="shared" si="28"/>
        <v>6.7346699266503673</v>
      </c>
      <c r="F427" s="14">
        <f t="shared" si="29"/>
        <v>1.2029411764705882</v>
      </c>
      <c r="G427" s="1">
        <v>275448</v>
      </c>
    </row>
    <row r="428" spans="1:7" x14ac:dyDescent="0.25">
      <c r="A428" t="s">
        <v>298</v>
      </c>
      <c r="B428" s="19">
        <v>2</v>
      </c>
      <c r="C428" s="1">
        <v>13.5</v>
      </c>
      <c r="D428" s="1">
        <v>3</v>
      </c>
      <c r="E428" s="14">
        <f t="shared" si="28"/>
        <v>2.8059259259259259</v>
      </c>
      <c r="F428" s="14">
        <f t="shared" si="29"/>
        <v>4.5</v>
      </c>
      <c r="G428" s="1">
        <v>37880</v>
      </c>
    </row>
    <row r="429" spans="1:7" x14ac:dyDescent="0.25">
      <c r="A429" t="s">
        <v>307</v>
      </c>
      <c r="B429" s="19">
        <v>2</v>
      </c>
      <c r="C429" s="1">
        <v>11.8</v>
      </c>
      <c r="D429" s="1">
        <v>2</v>
      </c>
      <c r="E429" s="14">
        <f t="shared" si="28"/>
        <v>3.1555932203389832</v>
      </c>
      <c r="F429" s="14">
        <f t="shared" si="29"/>
        <v>5.9</v>
      </c>
      <c r="G429" s="1">
        <v>37236</v>
      </c>
    </row>
    <row r="430" spans="1:7" x14ac:dyDescent="0.25">
      <c r="A430" t="s">
        <v>286</v>
      </c>
      <c r="B430" s="19">
        <v>30</v>
      </c>
      <c r="C430" s="1">
        <v>86</v>
      </c>
      <c r="D430" s="1">
        <v>30</v>
      </c>
      <c r="E430" s="14">
        <f t="shared" si="28"/>
        <v>1.0027906976744188</v>
      </c>
      <c r="F430" s="14">
        <f t="shared" si="29"/>
        <v>2.8666666666666667</v>
      </c>
      <c r="G430" s="1">
        <v>86240</v>
      </c>
    </row>
    <row r="431" spans="1:7" x14ac:dyDescent="0.25">
      <c r="A431" t="s">
        <v>299</v>
      </c>
      <c r="B431" s="19">
        <v>24</v>
      </c>
      <c r="C431" s="1">
        <v>1648</v>
      </c>
      <c r="D431" s="1">
        <v>40</v>
      </c>
      <c r="E431" s="14">
        <f t="shared" si="28"/>
        <v>0.2311347087378641</v>
      </c>
      <c r="F431" s="14">
        <f t="shared" si="29"/>
        <v>41.2</v>
      </c>
      <c r="G431" s="1">
        <v>380910</v>
      </c>
    </row>
    <row r="432" spans="1:7" x14ac:dyDescent="0.25">
      <c r="A432" t="s">
        <v>315</v>
      </c>
      <c r="B432" s="19">
        <v>35</v>
      </c>
      <c r="C432" s="1">
        <v>790</v>
      </c>
      <c r="D432" s="1">
        <v>29</v>
      </c>
      <c r="E432" s="14">
        <f t="shared" si="28"/>
        <v>3.9689873417721517</v>
      </c>
      <c r="F432" s="14">
        <f t="shared" si="29"/>
        <v>27.241379310344829</v>
      </c>
      <c r="G432" s="1">
        <v>3135500</v>
      </c>
    </row>
    <row r="433" spans="1:7" x14ac:dyDescent="0.25">
      <c r="A433" t="s">
        <v>287</v>
      </c>
      <c r="B433" s="19">
        <v>4</v>
      </c>
      <c r="C433" s="1">
        <v>6.7</v>
      </c>
      <c r="D433" s="1">
        <v>2.5</v>
      </c>
      <c r="E433" s="14">
        <f t="shared" si="28"/>
        <v>5.6986567164179105</v>
      </c>
      <c r="F433" s="14">
        <f t="shared" si="29"/>
        <v>2.68</v>
      </c>
      <c r="G433" s="1">
        <v>38181</v>
      </c>
    </row>
    <row r="434" spans="1:7" x14ac:dyDescent="0.25">
      <c r="A434" t="s">
        <v>384</v>
      </c>
      <c r="B434" s="19">
        <v>43</v>
      </c>
      <c r="C434" s="1">
        <v>2822</v>
      </c>
      <c r="D434" s="1">
        <v>48</v>
      </c>
      <c r="E434" s="14">
        <f t="shared" si="28"/>
        <v>2.846211906449327</v>
      </c>
      <c r="F434" s="14">
        <f t="shared" si="29"/>
        <v>58.791666666666664</v>
      </c>
      <c r="G434" s="1">
        <v>8032010</v>
      </c>
    </row>
    <row r="435" spans="1:7" x14ac:dyDescent="0.25">
      <c r="A435" s="10" t="s">
        <v>400</v>
      </c>
      <c r="B435" s="28">
        <f>SUM(B421:B434)</f>
        <v>605</v>
      </c>
      <c r="C435" s="11">
        <f>SUM(C421:C434)</f>
        <v>21844.25</v>
      </c>
      <c r="D435" s="11">
        <f>SUM(D421:D434)</f>
        <v>633.79999999999995</v>
      </c>
      <c r="E435" s="29">
        <f t="shared" si="28"/>
        <v>0.7289851333875047</v>
      </c>
      <c r="F435" s="29">
        <f t="shared" si="29"/>
        <v>34.465525402335125</v>
      </c>
      <c r="G435" s="11">
        <f>SUM(G421:G434)</f>
        <v>15924133.5</v>
      </c>
    </row>
    <row r="436" spans="1:7" x14ac:dyDescent="0.25">
      <c r="A436" s="12" t="s">
        <v>401</v>
      </c>
      <c r="B436" s="19"/>
      <c r="E436" s="14"/>
      <c r="F436" s="14"/>
    </row>
    <row r="437" spans="1:7" x14ac:dyDescent="0.25">
      <c r="A437" t="s">
        <v>333</v>
      </c>
      <c r="B437" s="19">
        <v>7</v>
      </c>
      <c r="C437" s="1">
        <v>24</v>
      </c>
      <c r="D437" s="1">
        <v>1.7</v>
      </c>
      <c r="E437" s="14">
        <f t="shared" si="28"/>
        <v>3.3208333333333333</v>
      </c>
      <c r="F437" s="14">
        <f t="shared" si="29"/>
        <v>14.117647058823529</v>
      </c>
      <c r="G437" s="1">
        <v>79700</v>
      </c>
    </row>
    <row r="438" spans="1:7" x14ac:dyDescent="0.25">
      <c r="A438" t="s">
        <v>274</v>
      </c>
      <c r="B438" s="19">
        <v>31</v>
      </c>
      <c r="C438" s="1">
        <v>180</v>
      </c>
      <c r="D438" s="1">
        <v>12.1</v>
      </c>
      <c r="E438" s="14">
        <f t="shared" si="28"/>
        <v>2.4116666666666666</v>
      </c>
      <c r="F438" s="14">
        <f t="shared" si="29"/>
        <v>14.87603305785124</v>
      </c>
      <c r="G438" s="1">
        <v>434100</v>
      </c>
    </row>
    <row r="439" spans="1:7" x14ac:dyDescent="0.25">
      <c r="A439" t="s">
        <v>303</v>
      </c>
      <c r="B439" s="19">
        <v>23</v>
      </c>
      <c r="C439" s="1">
        <v>117</v>
      </c>
      <c r="D439" s="1">
        <v>9.6</v>
      </c>
      <c r="E439" s="14">
        <f t="shared" si="28"/>
        <v>2.5820512820512822</v>
      </c>
      <c r="F439" s="14">
        <f t="shared" si="29"/>
        <v>12.1875</v>
      </c>
      <c r="G439" s="1">
        <v>302100</v>
      </c>
    </row>
    <row r="440" spans="1:7" x14ac:dyDescent="0.25">
      <c r="A440" t="s">
        <v>276</v>
      </c>
      <c r="B440" s="19">
        <v>39</v>
      </c>
      <c r="C440" s="1">
        <v>181</v>
      </c>
      <c r="D440" s="1">
        <v>17.399999999999999</v>
      </c>
      <c r="E440" s="14">
        <f t="shared" si="28"/>
        <v>2.0165745856353592</v>
      </c>
      <c r="F440" s="14">
        <f t="shared" si="29"/>
        <v>10.402298850574713</v>
      </c>
      <c r="G440" s="1">
        <v>365000</v>
      </c>
    </row>
    <row r="441" spans="1:7" x14ac:dyDescent="0.25">
      <c r="A441" t="s">
        <v>319</v>
      </c>
      <c r="B441" s="19">
        <v>15</v>
      </c>
      <c r="C441" s="1">
        <v>97</v>
      </c>
      <c r="D441" s="1">
        <v>7.4</v>
      </c>
      <c r="E441" s="14">
        <f t="shared" si="28"/>
        <v>3.6051546391752578</v>
      </c>
      <c r="F441" s="14">
        <f t="shared" si="29"/>
        <v>13.108108108108107</v>
      </c>
      <c r="G441" s="1">
        <v>349700</v>
      </c>
    </row>
    <row r="442" spans="1:7" x14ac:dyDescent="0.25">
      <c r="A442" t="s">
        <v>305</v>
      </c>
      <c r="B442" s="19">
        <v>61</v>
      </c>
      <c r="C442" s="1">
        <v>890</v>
      </c>
      <c r="D442" s="1">
        <v>43.5</v>
      </c>
      <c r="E442" s="14">
        <f t="shared" si="28"/>
        <v>2.8802247191011237</v>
      </c>
      <c r="F442" s="14">
        <f t="shared" si="29"/>
        <v>20.459770114942529</v>
      </c>
      <c r="G442" s="1">
        <v>2563400</v>
      </c>
    </row>
    <row r="443" spans="1:7" x14ac:dyDescent="0.25">
      <c r="A443" t="s">
        <v>297</v>
      </c>
      <c r="B443" s="19">
        <v>199</v>
      </c>
      <c r="C443" s="1">
        <v>4215</v>
      </c>
      <c r="D443" s="1">
        <v>116</v>
      </c>
      <c r="E443" s="14">
        <f t="shared" si="28"/>
        <v>0.30351126927639382</v>
      </c>
      <c r="F443" s="14">
        <f t="shared" si="29"/>
        <v>36.336206896551722</v>
      </c>
      <c r="G443" s="1">
        <v>1279300</v>
      </c>
    </row>
    <row r="444" spans="1:7" x14ac:dyDescent="0.25">
      <c r="A444" t="s">
        <v>279</v>
      </c>
      <c r="B444" s="19">
        <v>5</v>
      </c>
      <c r="C444" s="1">
        <v>80</v>
      </c>
      <c r="D444" s="1">
        <v>4.8</v>
      </c>
      <c r="E444" s="14">
        <f t="shared" si="28"/>
        <v>1.9275</v>
      </c>
      <c r="F444" s="14">
        <f t="shared" si="29"/>
        <v>16.666666666666668</v>
      </c>
      <c r="G444" s="1">
        <v>154200</v>
      </c>
    </row>
    <row r="445" spans="1:7" x14ac:dyDescent="0.25">
      <c r="A445" t="s">
        <v>298</v>
      </c>
      <c r="B445" s="19">
        <v>8</v>
      </c>
      <c r="C445" s="1">
        <v>167</v>
      </c>
      <c r="D445" s="1">
        <v>8.1</v>
      </c>
      <c r="E445" s="14">
        <f t="shared" si="28"/>
        <v>2.8251497005988027</v>
      </c>
      <c r="F445" s="14">
        <f t="shared" si="29"/>
        <v>20.617283950617285</v>
      </c>
      <c r="G445" s="1">
        <v>471800</v>
      </c>
    </row>
    <row r="446" spans="1:7" x14ac:dyDescent="0.25">
      <c r="A446" t="s">
        <v>306</v>
      </c>
      <c r="B446" s="19">
        <v>6</v>
      </c>
      <c r="C446" s="1">
        <v>51.8</v>
      </c>
      <c r="D446" s="1">
        <v>4.7</v>
      </c>
      <c r="E446" s="14">
        <f t="shared" si="28"/>
        <v>7.1980694980694988</v>
      </c>
      <c r="F446" s="14">
        <f t="shared" si="29"/>
        <v>11.021276595744681</v>
      </c>
      <c r="G446" s="1">
        <v>372860</v>
      </c>
    </row>
    <row r="447" spans="1:7" x14ac:dyDescent="0.25">
      <c r="A447" t="s">
        <v>308</v>
      </c>
      <c r="B447" s="19">
        <v>110</v>
      </c>
      <c r="C447" s="1">
        <v>1141</v>
      </c>
      <c r="D447" s="1">
        <v>59.1</v>
      </c>
      <c r="E447" s="14">
        <f t="shared" si="28"/>
        <v>3.5293514460999122</v>
      </c>
      <c r="F447" s="14">
        <f t="shared" si="29"/>
        <v>19.306260575296108</v>
      </c>
      <c r="G447" s="1">
        <v>4026990</v>
      </c>
    </row>
    <row r="448" spans="1:7" x14ac:dyDescent="0.25">
      <c r="A448" t="s">
        <v>282</v>
      </c>
      <c r="B448" s="19">
        <v>2</v>
      </c>
      <c r="C448" s="1">
        <v>9</v>
      </c>
      <c r="D448" s="1">
        <v>1</v>
      </c>
      <c r="E448" s="14">
        <f t="shared" si="28"/>
        <v>2.5</v>
      </c>
      <c r="F448" s="14">
        <f t="shared" si="29"/>
        <v>9</v>
      </c>
      <c r="G448" s="1">
        <v>22500</v>
      </c>
    </row>
    <row r="449" spans="1:7" x14ac:dyDescent="0.25">
      <c r="A449" t="s">
        <v>283</v>
      </c>
      <c r="B449" s="19">
        <v>4</v>
      </c>
      <c r="C449" s="1">
        <v>72</v>
      </c>
      <c r="D449" s="1">
        <v>6.8</v>
      </c>
      <c r="E449" s="14">
        <f t="shared" si="28"/>
        <v>2.4194444444444443</v>
      </c>
      <c r="F449" s="14">
        <f t="shared" si="29"/>
        <v>10.588235294117647</v>
      </c>
      <c r="G449" s="1">
        <v>174200</v>
      </c>
    </row>
    <row r="450" spans="1:7" x14ac:dyDescent="0.25">
      <c r="A450" t="s">
        <v>370</v>
      </c>
      <c r="B450" s="19">
        <v>69</v>
      </c>
      <c r="C450" s="1">
        <v>671</v>
      </c>
      <c r="D450" s="1">
        <v>46</v>
      </c>
      <c r="E450" s="14">
        <f t="shared" si="28"/>
        <v>2.418181818181818</v>
      </c>
      <c r="F450" s="14">
        <f t="shared" si="29"/>
        <v>14.586956521739131</v>
      </c>
      <c r="G450" s="1">
        <v>1622600</v>
      </c>
    </row>
    <row r="451" spans="1:7" x14ac:dyDescent="0.25">
      <c r="A451" t="s">
        <v>284</v>
      </c>
      <c r="B451" s="19">
        <v>10</v>
      </c>
      <c r="C451" s="1">
        <v>81.5</v>
      </c>
      <c r="D451" s="1">
        <v>4.8499999999999996</v>
      </c>
      <c r="E451" s="14">
        <f t="shared" si="28"/>
        <v>7.6368098159509197</v>
      </c>
      <c r="F451" s="14">
        <f t="shared" si="29"/>
        <v>16.804123711340207</v>
      </c>
      <c r="G451" s="1">
        <v>622400</v>
      </c>
    </row>
    <row r="452" spans="1:7" x14ac:dyDescent="0.25">
      <c r="A452" t="s">
        <v>311</v>
      </c>
      <c r="B452" s="19">
        <v>26</v>
      </c>
      <c r="C452" s="1">
        <v>189</v>
      </c>
      <c r="D452" s="1">
        <v>18.7</v>
      </c>
      <c r="E452" s="14">
        <f t="shared" si="28"/>
        <v>1.8306878306878307</v>
      </c>
      <c r="F452" s="14">
        <f t="shared" si="29"/>
        <v>10.106951871657754</v>
      </c>
      <c r="G452" s="1">
        <v>346000</v>
      </c>
    </row>
    <row r="453" spans="1:7" x14ac:dyDescent="0.25">
      <c r="A453" t="s">
        <v>313</v>
      </c>
      <c r="B453" s="19">
        <v>45</v>
      </c>
      <c r="C453" s="1">
        <v>855</v>
      </c>
      <c r="D453" s="1">
        <v>21.8</v>
      </c>
      <c r="E453" s="14">
        <f t="shared" si="28"/>
        <v>2.4014619883040935</v>
      </c>
      <c r="F453" s="14">
        <f t="shared" si="29"/>
        <v>39.220183486238533</v>
      </c>
      <c r="G453" s="1">
        <v>2053250</v>
      </c>
    </row>
    <row r="454" spans="1:7" x14ac:dyDescent="0.25">
      <c r="A454" t="s">
        <v>315</v>
      </c>
      <c r="B454" s="19">
        <v>38</v>
      </c>
      <c r="C454" s="1">
        <v>523</v>
      </c>
      <c r="D454" s="1">
        <v>19.7</v>
      </c>
      <c r="E454" s="14">
        <f t="shared" si="28"/>
        <v>3.309942638623327</v>
      </c>
      <c r="F454" s="14">
        <f t="shared" si="29"/>
        <v>26.548223350253807</v>
      </c>
      <c r="G454" s="1">
        <v>1731100</v>
      </c>
    </row>
    <row r="455" spans="1:7" x14ac:dyDescent="0.25">
      <c r="A455" t="s">
        <v>334</v>
      </c>
      <c r="B455" s="19">
        <v>1</v>
      </c>
      <c r="C455" s="1">
        <v>0.95</v>
      </c>
      <c r="D455" s="1">
        <v>0.4</v>
      </c>
      <c r="E455" s="14">
        <f t="shared" si="28"/>
        <v>6.1157894736842104</v>
      </c>
      <c r="F455" s="14">
        <f t="shared" si="29"/>
        <v>2.3749999999999996</v>
      </c>
      <c r="G455" s="1">
        <v>5810</v>
      </c>
    </row>
    <row r="456" spans="1:7" x14ac:dyDescent="0.25">
      <c r="A456" t="s">
        <v>287</v>
      </c>
      <c r="B456" s="19">
        <v>136</v>
      </c>
      <c r="C456" s="1">
        <v>1246</v>
      </c>
      <c r="D456" s="1">
        <v>107</v>
      </c>
      <c r="E456" s="14">
        <f t="shared" si="28"/>
        <v>4.3413322632423759</v>
      </c>
      <c r="F456" s="14">
        <f t="shared" si="29"/>
        <v>11.644859813084112</v>
      </c>
      <c r="G456" s="1">
        <v>5409300</v>
      </c>
    </row>
    <row r="457" spans="1:7" x14ac:dyDescent="0.25">
      <c r="A457" t="s">
        <v>384</v>
      </c>
      <c r="B457" s="19">
        <v>14</v>
      </c>
      <c r="C457" s="1">
        <v>500</v>
      </c>
      <c r="D457" s="1">
        <v>9.1</v>
      </c>
      <c r="E457" s="14">
        <f t="shared" si="28"/>
        <v>4.0449999999999999</v>
      </c>
      <c r="F457" s="14">
        <f t="shared" si="29"/>
        <v>54.945054945054949</v>
      </c>
      <c r="G457" s="1">
        <v>2022500</v>
      </c>
    </row>
    <row r="458" spans="1:7" x14ac:dyDescent="0.25">
      <c r="A458" t="s">
        <v>316</v>
      </c>
      <c r="B458" s="19">
        <v>4</v>
      </c>
      <c r="C458" s="1">
        <v>14.5</v>
      </c>
      <c r="D458" s="1">
        <v>1.2</v>
      </c>
      <c r="E458" s="14">
        <f t="shared" si="28"/>
        <v>5.1931034482758625</v>
      </c>
      <c r="F458" s="14">
        <f t="shared" si="29"/>
        <v>12.083333333333334</v>
      </c>
      <c r="G458" s="1">
        <v>75300</v>
      </c>
    </row>
    <row r="459" spans="1:7" x14ac:dyDescent="0.25">
      <c r="A459" s="10" t="s">
        <v>402</v>
      </c>
      <c r="B459" s="28">
        <f>SUM(B437:B458)</f>
        <v>853</v>
      </c>
      <c r="C459" s="11">
        <f>SUM(C437:C458)</f>
        <v>11305.75</v>
      </c>
      <c r="D459" s="11">
        <f>SUM(D437:D458)</f>
        <v>520.95000000000005</v>
      </c>
      <c r="E459" s="29">
        <f t="shared" si="28"/>
        <v>2.1656334166242841</v>
      </c>
      <c r="F459" s="29">
        <f t="shared" si="29"/>
        <v>21.702178711968518</v>
      </c>
      <c r="G459" s="11">
        <f>SUM(G437:G458)</f>
        <v>24484110</v>
      </c>
    </row>
    <row r="460" spans="1:7" x14ac:dyDescent="0.25">
      <c r="A460" s="12" t="s">
        <v>403</v>
      </c>
      <c r="B460" s="19"/>
      <c r="E460" s="14"/>
      <c r="F460" s="14"/>
    </row>
    <row r="461" spans="1:7" x14ac:dyDescent="0.25">
      <c r="A461" t="s">
        <v>274</v>
      </c>
      <c r="B461" s="19">
        <v>15</v>
      </c>
      <c r="C461" s="1">
        <v>425.5</v>
      </c>
      <c r="D461" s="1">
        <v>37</v>
      </c>
      <c r="E461" s="14">
        <f t="shared" si="28"/>
        <v>2.3136310223266747</v>
      </c>
      <c r="F461" s="14">
        <f t="shared" si="29"/>
        <v>11.5</v>
      </c>
      <c r="G461" s="1">
        <v>984450</v>
      </c>
    </row>
    <row r="462" spans="1:7" x14ac:dyDescent="0.25">
      <c r="A462" t="s">
        <v>303</v>
      </c>
      <c r="B462" s="19">
        <v>7</v>
      </c>
      <c r="C462" s="1">
        <v>24.6</v>
      </c>
      <c r="D462" s="1">
        <v>3</v>
      </c>
      <c r="E462" s="14">
        <f t="shared" si="28"/>
        <v>2.2345528455284551</v>
      </c>
      <c r="F462" s="14">
        <f t="shared" si="29"/>
        <v>8.2000000000000011</v>
      </c>
      <c r="G462" s="1">
        <v>54970</v>
      </c>
    </row>
    <row r="463" spans="1:7" x14ac:dyDescent="0.25">
      <c r="A463" t="s">
        <v>276</v>
      </c>
      <c r="B463" s="19">
        <v>30</v>
      </c>
      <c r="C463" s="1">
        <v>142.30000000000001</v>
      </c>
      <c r="D463" s="1">
        <v>16.600000000000001</v>
      </c>
      <c r="E463" s="14">
        <f t="shared" si="28"/>
        <v>2.2199226985242446</v>
      </c>
      <c r="F463" s="14">
        <f t="shared" si="29"/>
        <v>8.5722891566265051</v>
      </c>
      <c r="G463" s="1">
        <v>315895</v>
      </c>
    </row>
    <row r="464" spans="1:7" x14ac:dyDescent="0.25">
      <c r="A464" t="s">
        <v>293</v>
      </c>
      <c r="B464" s="19">
        <v>2</v>
      </c>
      <c r="C464" s="1">
        <v>116.8</v>
      </c>
      <c r="D464" s="1">
        <v>10.199999999999999</v>
      </c>
      <c r="E464" s="14">
        <f t="shared" si="28"/>
        <v>2.5728167808219178</v>
      </c>
      <c r="F464" s="14">
        <f t="shared" si="29"/>
        <v>11.450980392156863</v>
      </c>
      <c r="G464" s="1">
        <v>300505</v>
      </c>
    </row>
    <row r="465" spans="1:7" x14ac:dyDescent="0.25">
      <c r="A465" t="s">
        <v>305</v>
      </c>
      <c r="B465" s="19">
        <v>5</v>
      </c>
      <c r="C465" s="1">
        <v>86</v>
      </c>
      <c r="D465" s="1">
        <v>3.5</v>
      </c>
      <c r="E465" s="14">
        <f t="shared" si="28"/>
        <v>2.0023255813953487</v>
      </c>
      <c r="F465" s="14">
        <f t="shared" si="29"/>
        <v>24.571428571428573</v>
      </c>
      <c r="G465" s="1">
        <v>172200</v>
      </c>
    </row>
    <row r="466" spans="1:7" x14ac:dyDescent="0.25">
      <c r="A466" t="s">
        <v>392</v>
      </c>
      <c r="B466" s="19">
        <v>7</v>
      </c>
      <c r="C466" s="1">
        <v>32.1</v>
      </c>
      <c r="D466" s="1">
        <v>15</v>
      </c>
      <c r="E466" s="14">
        <f t="shared" si="28"/>
        <v>16.929906542056074</v>
      </c>
      <c r="F466" s="14">
        <f t="shared" si="29"/>
        <v>2.14</v>
      </c>
      <c r="G466" s="1">
        <v>543450</v>
      </c>
    </row>
    <row r="467" spans="1:7" x14ac:dyDescent="0.25">
      <c r="A467" t="s">
        <v>279</v>
      </c>
      <c r="B467" s="19">
        <v>5</v>
      </c>
      <c r="C467" s="1">
        <v>122.08</v>
      </c>
      <c r="D467" s="1">
        <v>8</v>
      </c>
      <c r="E467" s="14">
        <f t="shared" si="28"/>
        <v>1.494413499344692</v>
      </c>
      <c r="F467" s="14">
        <f t="shared" si="29"/>
        <v>15.26</v>
      </c>
      <c r="G467" s="1">
        <v>182438</v>
      </c>
    </row>
    <row r="468" spans="1:7" x14ac:dyDescent="0.25">
      <c r="A468" t="s">
        <v>280</v>
      </c>
      <c r="B468" s="19">
        <v>12</v>
      </c>
      <c r="C468" s="1">
        <v>8.5500000000000007</v>
      </c>
      <c r="D468" s="1">
        <v>9.5</v>
      </c>
      <c r="E468" s="14">
        <f t="shared" si="28"/>
        <v>3.831578947368421</v>
      </c>
      <c r="F468" s="14">
        <f t="shared" si="29"/>
        <v>0.9</v>
      </c>
      <c r="G468" s="1">
        <v>32760</v>
      </c>
    </row>
    <row r="469" spans="1:7" x14ac:dyDescent="0.25">
      <c r="A469" t="s">
        <v>308</v>
      </c>
      <c r="B469" s="19">
        <v>25</v>
      </c>
      <c r="C469" s="1">
        <v>168.2</v>
      </c>
      <c r="D469" s="1">
        <v>11.3</v>
      </c>
      <c r="E469" s="14">
        <f t="shared" si="28"/>
        <v>2.8593935790725329</v>
      </c>
      <c r="F469" s="14">
        <f t="shared" si="29"/>
        <v>14.884955752212388</v>
      </c>
      <c r="G469" s="1">
        <v>480950</v>
      </c>
    </row>
    <row r="470" spans="1:7" x14ac:dyDescent="0.25">
      <c r="A470" t="s">
        <v>311</v>
      </c>
      <c r="B470" s="19">
        <v>30</v>
      </c>
      <c r="C470" s="1">
        <v>169.6</v>
      </c>
      <c r="D470" s="1">
        <v>17.899999999999999</v>
      </c>
      <c r="E470" s="14">
        <f t="shared" si="28"/>
        <v>1.4940448113207547</v>
      </c>
      <c r="F470" s="14">
        <f t="shared" si="29"/>
        <v>9.4748603351955314</v>
      </c>
      <c r="G470" s="1">
        <v>253390</v>
      </c>
    </row>
    <row r="471" spans="1:7" x14ac:dyDescent="0.25">
      <c r="A471" t="s">
        <v>313</v>
      </c>
      <c r="B471" s="19">
        <v>9</v>
      </c>
      <c r="C471" s="1">
        <v>153.5</v>
      </c>
      <c r="D471" s="1">
        <v>4.5</v>
      </c>
      <c r="E471" s="14">
        <f t="shared" si="28"/>
        <v>1.7630293159609121</v>
      </c>
      <c r="F471" s="14">
        <f t="shared" si="29"/>
        <v>34.111111111111114</v>
      </c>
      <c r="G471" s="1">
        <v>270625</v>
      </c>
    </row>
    <row r="472" spans="1:7" x14ac:dyDescent="0.25">
      <c r="A472" t="s">
        <v>315</v>
      </c>
      <c r="B472" s="19">
        <v>11</v>
      </c>
      <c r="C472" s="1">
        <v>199.5</v>
      </c>
      <c r="D472" s="1">
        <v>7</v>
      </c>
      <c r="E472" s="14">
        <f t="shared" si="28"/>
        <v>3.3676691729323305</v>
      </c>
      <c r="F472" s="14">
        <f t="shared" si="29"/>
        <v>28.5</v>
      </c>
      <c r="G472" s="1">
        <v>671850</v>
      </c>
    </row>
    <row r="473" spans="1:7" x14ac:dyDescent="0.25">
      <c r="A473" t="s">
        <v>287</v>
      </c>
      <c r="B473" s="19">
        <v>35</v>
      </c>
      <c r="C473" s="1">
        <v>116.2</v>
      </c>
      <c r="D473" s="1">
        <v>15.7</v>
      </c>
      <c r="E473" s="14">
        <f t="shared" si="28"/>
        <v>3.0242685025817555</v>
      </c>
      <c r="F473" s="14">
        <f t="shared" si="29"/>
        <v>7.401273885350319</v>
      </c>
      <c r="G473" s="1">
        <v>351420</v>
      </c>
    </row>
    <row r="474" spans="1:7" x14ac:dyDescent="0.25">
      <c r="A474" t="s">
        <v>384</v>
      </c>
      <c r="B474" s="19">
        <v>22</v>
      </c>
      <c r="C474" s="1">
        <v>1261</v>
      </c>
      <c r="D474" s="1">
        <v>18</v>
      </c>
      <c r="E474" s="14">
        <f t="shared" ref="E474:E537" si="30">(G474/C474)/1000</f>
        <v>2.286280729579699</v>
      </c>
      <c r="F474" s="14">
        <f t="shared" ref="F474:F537" si="31">C474/D474</f>
        <v>70.055555555555557</v>
      </c>
      <c r="G474" s="1">
        <v>2883000</v>
      </c>
    </row>
    <row r="475" spans="1:7" x14ac:dyDescent="0.25">
      <c r="A475" s="10" t="s">
        <v>404</v>
      </c>
      <c r="B475" s="28">
        <f>SUM(B461:B474)</f>
        <v>215</v>
      </c>
      <c r="C475" s="11">
        <f>SUM(C461:C474)</f>
        <v>3025.9300000000003</v>
      </c>
      <c r="D475" s="11">
        <f>SUM(D461:D474)</f>
        <v>177.2</v>
      </c>
      <c r="E475" s="29">
        <f t="shared" si="30"/>
        <v>2.4778838241466254</v>
      </c>
      <c r="F475" s="29">
        <f t="shared" si="31"/>
        <v>17.076354401805872</v>
      </c>
      <c r="G475" s="11">
        <f>SUM(G461:G474)</f>
        <v>7497903</v>
      </c>
    </row>
    <row r="476" spans="1:7" x14ac:dyDescent="0.25">
      <c r="A476" s="12" t="s">
        <v>405</v>
      </c>
      <c r="B476" s="19"/>
      <c r="E476" s="14"/>
      <c r="F476" s="14"/>
    </row>
    <row r="477" spans="1:7" x14ac:dyDescent="0.25">
      <c r="A477" t="s">
        <v>276</v>
      </c>
      <c r="B477" s="19">
        <v>9</v>
      </c>
      <c r="C477" s="1">
        <v>33.700000000000003</v>
      </c>
      <c r="D477" s="1">
        <v>2.2000000000000002</v>
      </c>
      <c r="E477" s="14">
        <f t="shared" si="30"/>
        <v>3.1689910979228486</v>
      </c>
      <c r="F477" s="14">
        <f t="shared" si="31"/>
        <v>15.318181818181818</v>
      </c>
      <c r="G477" s="1">
        <v>106795</v>
      </c>
    </row>
    <row r="478" spans="1:7" x14ac:dyDescent="0.25">
      <c r="A478" t="s">
        <v>293</v>
      </c>
      <c r="B478" s="19">
        <v>2</v>
      </c>
      <c r="C478" s="1">
        <v>39.299999999999997</v>
      </c>
      <c r="D478" s="1">
        <v>3</v>
      </c>
      <c r="E478" s="14">
        <f t="shared" si="30"/>
        <v>3.9946564885496185</v>
      </c>
      <c r="F478" s="14">
        <f t="shared" si="31"/>
        <v>13.1</v>
      </c>
      <c r="G478" s="1">
        <v>156990</v>
      </c>
    </row>
    <row r="479" spans="1:7" x14ac:dyDescent="0.25">
      <c r="A479" t="s">
        <v>311</v>
      </c>
      <c r="B479" s="19">
        <v>1</v>
      </c>
      <c r="C479" s="1">
        <v>15.5</v>
      </c>
      <c r="D479" s="1">
        <v>1.44</v>
      </c>
      <c r="E479" s="14">
        <f t="shared" si="30"/>
        <v>2.8490322580645162</v>
      </c>
      <c r="F479" s="14">
        <f t="shared" si="31"/>
        <v>10.763888888888889</v>
      </c>
      <c r="G479" s="1">
        <v>44160</v>
      </c>
    </row>
    <row r="480" spans="1:7" x14ac:dyDescent="0.25">
      <c r="A480" t="s">
        <v>334</v>
      </c>
      <c r="B480" s="19">
        <v>2</v>
      </c>
      <c r="C480" s="1">
        <v>11.2</v>
      </c>
      <c r="D480" s="1">
        <v>1</v>
      </c>
      <c r="E480" s="14">
        <f t="shared" si="30"/>
        <v>9.6464285714285722</v>
      </c>
      <c r="F480" s="14">
        <f t="shared" si="31"/>
        <v>11.2</v>
      </c>
      <c r="G480" s="1">
        <v>108040</v>
      </c>
    </row>
    <row r="481" spans="1:7" x14ac:dyDescent="0.25">
      <c r="A481" s="10" t="s">
        <v>406</v>
      </c>
      <c r="B481" s="28">
        <f>SUM(B477:B480)</f>
        <v>14</v>
      </c>
      <c r="C481" s="11">
        <f>SUM(C477:C480)</f>
        <v>99.7</v>
      </c>
      <c r="D481" s="11">
        <f>SUM(D477:D480)</f>
        <v>7.6400000000000006</v>
      </c>
      <c r="E481" s="29">
        <f t="shared" si="30"/>
        <v>4.1723671013039123</v>
      </c>
      <c r="F481" s="29">
        <f t="shared" si="31"/>
        <v>13.049738219895287</v>
      </c>
      <c r="G481" s="11">
        <f>SUM(G477:G480)</f>
        <v>415985</v>
      </c>
    </row>
    <row r="482" spans="1:7" x14ac:dyDescent="0.25">
      <c r="A482" s="12" t="s">
        <v>407</v>
      </c>
      <c r="B482" s="19"/>
      <c r="E482" s="14"/>
      <c r="F482" s="14"/>
    </row>
    <row r="483" spans="1:7" x14ac:dyDescent="0.25">
      <c r="A483" t="s">
        <v>274</v>
      </c>
      <c r="B483" s="19">
        <v>3</v>
      </c>
      <c r="C483" s="1">
        <v>127.06</v>
      </c>
      <c r="D483" s="1">
        <v>9.4</v>
      </c>
      <c r="E483" s="14">
        <f t="shared" si="30"/>
        <v>3.6703762002203684</v>
      </c>
      <c r="F483" s="14">
        <f t="shared" si="31"/>
        <v>13.517021276595745</v>
      </c>
      <c r="G483" s="1">
        <v>466358</v>
      </c>
    </row>
    <row r="484" spans="1:7" x14ac:dyDescent="0.25">
      <c r="A484" t="s">
        <v>319</v>
      </c>
      <c r="B484" s="19">
        <v>6</v>
      </c>
      <c r="C484" s="1">
        <v>254.95</v>
      </c>
      <c r="D484" s="1">
        <v>35.85</v>
      </c>
      <c r="E484" s="14">
        <f t="shared" si="30"/>
        <v>3.9736889586193374</v>
      </c>
      <c r="F484" s="14">
        <f t="shared" si="31"/>
        <v>7.1115760111576005</v>
      </c>
      <c r="G484" s="1">
        <v>1013092</v>
      </c>
    </row>
    <row r="485" spans="1:7" x14ac:dyDescent="0.25">
      <c r="A485" t="s">
        <v>297</v>
      </c>
      <c r="B485" s="19">
        <v>3</v>
      </c>
      <c r="C485" s="1">
        <v>597.94000000000005</v>
      </c>
      <c r="D485" s="1">
        <v>10.5</v>
      </c>
      <c r="E485" s="14">
        <f t="shared" si="30"/>
        <v>0.23</v>
      </c>
      <c r="F485" s="14">
        <f t="shared" si="31"/>
        <v>56.946666666666673</v>
      </c>
      <c r="G485" s="1">
        <v>137526.20000000001</v>
      </c>
    </row>
    <row r="486" spans="1:7" x14ac:dyDescent="0.25">
      <c r="A486" t="s">
        <v>326</v>
      </c>
      <c r="B486" s="19">
        <v>1</v>
      </c>
      <c r="C486" s="1">
        <v>43.85</v>
      </c>
      <c r="D486" s="1">
        <v>1.3</v>
      </c>
      <c r="E486" s="14">
        <f t="shared" si="30"/>
        <v>1.5370581527936145</v>
      </c>
      <c r="F486" s="14">
        <f t="shared" si="31"/>
        <v>33.730769230769234</v>
      </c>
      <c r="G486" s="1">
        <v>67400</v>
      </c>
    </row>
    <row r="487" spans="1:7" x14ac:dyDescent="0.25">
      <c r="A487" t="s">
        <v>396</v>
      </c>
      <c r="B487" s="19">
        <v>2</v>
      </c>
      <c r="C487" s="1">
        <v>174.3</v>
      </c>
      <c r="D487" s="1">
        <v>10</v>
      </c>
      <c r="E487" s="14">
        <f t="shared" si="30"/>
        <v>1.9740103270223752</v>
      </c>
      <c r="F487" s="14">
        <f t="shared" si="31"/>
        <v>17.43</v>
      </c>
      <c r="G487" s="1">
        <v>344070</v>
      </c>
    </row>
    <row r="488" spans="1:7" x14ac:dyDescent="0.25">
      <c r="A488" t="s">
        <v>287</v>
      </c>
      <c r="B488" s="19">
        <v>5</v>
      </c>
      <c r="C488" s="1">
        <v>231.22</v>
      </c>
      <c r="D488" s="1">
        <v>18.8</v>
      </c>
      <c r="E488" s="14">
        <f t="shared" si="30"/>
        <v>5.1578583167546057</v>
      </c>
      <c r="F488" s="14">
        <f t="shared" si="31"/>
        <v>12.298936170212766</v>
      </c>
      <c r="G488" s="1">
        <v>1192600</v>
      </c>
    </row>
    <row r="489" spans="1:7" x14ac:dyDescent="0.25">
      <c r="A489" t="s">
        <v>384</v>
      </c>
      <c r="B489" s="19">
        <v>5</v>
      </c>
      <c r="C489" s="1">
        <v>1256.2</v>
      </c>
      <c r="D489" s="1">
        <v>19</v>
      </c>
      <c r="E489" s="14">
        <f t="shared" si="30"/>
        <v>2.8310858143607707</v>
      </c>
      <c r="F489" s="14">
        <f t="shared" si="31"/>
        <v>66.115789473684217</v>
      </c>
      <c r="G489" s="1">
        <v>3556410</v>
      </c>
    </row>
    <row r="490" spans="1:7" x14ac:dyDescent="0.25">
      <c r="A490" s="10" t="s">
        <v>408</v>
      </c>
      <c r="B490" s="28">
        <f>SUM(B483:B489)</f>
        <v>25</v>
      </c>
      <c r="C490" s="11">
        <f>SUM(C483:C489)</f>
        <v>2685.5200000000004</v>
      </c>
      <c r="D490" s="11">
        <f>SUM(D483:D489)</f>
        <v>104.85</v>
      </c>
      <c r="E490" s="29">
        <f t="shared" si="30"/>
        <v>2.5237034913163932</v>
      </c>
      <c r="F490" s="29">
        <f t="shared" si="31"/>
        <v>25.612970910824995</v>
      </c>
      <c r="G490" s="11">
        <f>SUM(G483:G489)</f>
        <v>6777456.2000000002</v>
      </c>
    </row>
    <row r="491" spans="1:7" x14ac:dyDescent="0.25">
      <c r="A491" s="12" t="s">
        <v>409</v>
      </c>
      <c r="B491" s="19"/>
      <c r="E491" s="14"/>
      <c r="F491" s="14"/>
    </row>
    <row r="492" spans="1:7" x14ac:dyDescent="0.25">
      <c r="A492" t="s">
        <v>303</v>
      </c>
      <c r="B492" s="19">
        <v>2</v>
      </c>
      <c r="C492" s="1">
        <v>2</v>
      </c>
      <c r="D492" s="1">
        <v>0.3</v>
      </c>
      <c r="E492" s="14">
        <f t="shared" si="30"/>
        <v>4</v>
      </c>
      <c r="F492" s="14">
        <f t="shared" si="31"/>
        <v>6.666666666666667</v>
      </c>
      <c r="G492" s="1">
        <v>8000</v>
      </c>
    </row>
    <row r="493" spans="1:7" x14ac:dyDescent="0.25">
      <c r="A493" t="s">
        <v>276</v>
      </c>
      <c r="B493" s="19">
        <v>4</v>
      </c>
      <c r="C493" s="1">
        <v>6.11</v>
      </c>
      <c r="D493" s="1">
        <v>0.6</v>
      </c>
      <c r="E493" s="14">
        <f t="shared" si="30"/>
        <v>1.8666121112929623</v>
      </c>
      <c r="F493" s="14">
        <f t="shared" si="31"/>
        <v>10.183333333333334</v>
      </c>
      <c r="G493" s="1">
        <v>11405</v>
      </c>
    </row>
    <row r="494" spans="1:7" x14ac:dyDescent="0.25">
      <c r="A494" t="s">
        <v>395</v>
      </c>
      <c r="B494" s="19">
        <v>2</v>
      </c>
      <c r="C494" s="1">
        <v>4</v>
      </c>
      <c r="D494" s="1">
        <v>1</v>
      </c>
      <c r="E494" s="14">
        <f t="shared" si="30"/>
        <v>1.9</v>
      </c>
      <c r="F494" s="14">
        <f t="shared" si="31"/>
        <v>4</v>
      </c>
      <c r="G494" s="1">
        <v>7600</v>
      </c>
    </row>
    <row r="495" spans="1:7" x14ac:dyDescent="0.25">
      <c r="A495" t="s">
        <v>293</v>
      </c>
      <c r="B495" s="19">
        <v>4</v>
      </c>
      <c r="C495" s="1">
        <v>26.3</v>
      </c>
      <c r="D495" s="1">
        <v>2.63</v>
      </c>
      <c r="E495" s="14">
        <f t="shared" si="30"/>
        <v>2.9163498098859315</v>
      </c>
      <c r="F495" s="14">
        <f t="shared" si="31"/>
        <v>10</v>
      </c>
      <c r="G495" s="1">
        <v>76700</v>
      </c>
    </row>
    <row r="496" spans="1:7" x14ac:dyDescent="0.25">
      <c r="A496" t="s">
        <v>391</v>
      </c>
      <c r="B496" s="19">
        <v>12</v>
      </c>
      <c r="C496" s="1">
        <v>21.17</v>
      </c>
      <c r="D496" s="1">
        <v>17.64</v>
      </c>
      <c r="E496" s="14">
        <f t="shared" si="30"/>
        <v>20</v>
      </c>
      <c r="F496" s="14">
        <f t="shared" si="31"/>
        <v>1.2001133786848073</v>
      </c>
      <c r="G496" s="1">
        <v>423400</v>
      </c>
    </row>
    <row r="497" spans="1:7" x14ac:dyDescent="0.25">
      <c r="A497" t="s">
        <v>392</v>
      </c>
      <c r="B497" s="19">
        <v>2</v>
      </c>
      <c r="C497" s="1">
        <v>10.6</v>
      </c>
      <c r="D497" s="1">
        <v>2.65</v>
      </c>
      <c r="E497" s="14">
        <f t="shared" si="30"/>
        <v>20</v>
      </c>
      <c r="F497" s="14">
        <f t="shared" si="31"/>
        <v>4</v>
      </c>
      <c r="G497" s="1">
        <v>212000</v>
      </c>
    </row>
    <row r="498" spans="1:7" x14ac:dyDescent="0.25">
      <c r="A498" t="s">
        <v>280</v>
      </c>
      <c r="B498" s="19">
        <v>12</v>
      </c>
      <c r="C498" s="1">
        <v>7.2</v>
      </c>
      <c r="D498" s="1">
        <v>8</v>
      </c>
      <c r="E498" s="14">
        <f t="shared" si="30"/>
        <v>6</v>
      </c>
      <c r="F498" s="14">
        <f t="shared" si="31"/>
        <v>0.9</v>
      </c>
      <c r="G498" s="1">
        <v>43200</v>
      </c>
    </row>
    <row r="499" spans="1:7" x14ac:dyDescent="0.25">
      <c r="A499" t="s">
        <v>307</v>
      </c>
      <c r="B499" s="19">
        <v>2</v>
      </c>
      <c r="C499" s="1">
        <v>10</v>
      </c>
      <c r="D499" s="1">
        <v>1</v>
      </c>
      <c r="E499" s="14">
        <f t="shared" si="30"/>
        <v>3.5</v>
      </c>
      <c r="F499" s="14">
        <f t="shared" si="31"/>
        <v>10</v>
      </c>
      <c r="G499" s="1">
        <v>35000</v>
      </c>
    </row>
    <row r="500" spans="1:7" x14ac:dyDescent="0.25">
      <c r="A500" t="s">
        <v>308</v>
      </c>
      <c r="B500" s="19">
        <v>1</v>
      </c>
      <c r="C500" s="1">
        <v>1.81</v>
      </c>
      <c r="D500" s="1">
        <v>0.19</v>
      </c>
      <c r="E500" s="14">
        <f t="shared" si="30"/>
        <v>3.8591160220994474</v>
      </c>
      <c r="F500" s="14">
        <f t="shared" si="31"/>
        <v>9.526315789473685</v>
      </c>
      <c r="G500" s="1">
        <v>6985</v>
      </c>
    </row>
    <row r="501" spans="1:7" x14ac:dyDescent="0.25">
      <c r="A501" t="s">
        <v>282</v>
      </c>
      <c r="B501" s="19">
        <v>12</v>
      </c>
      <c r="C501" s="1">
        <v>144</v>
      </c>
      <c r="D501" s="1">
        <v>20</v>
      </c>
      <c r="E501" s="14">
        <f t="shared" si="30"/>
        <v>3</v>
      </c>
      <c r="F501" s="14">
        <f t="shared" si="31"/>
        <v>7.2</v>
      </c>
      <c r="G501" s="1">
        <v>432000</v>
      </c>
    </row>
    <row r="502" spans="1:7" x14ac:dyDescent="0.25">
      <c r="A502" t="s">
        <v>396</v>
      </c>
      <c r="B502" s="19">
        <v>8</v>
      </c>
      <c r="C502" s="1">
        <v>19.95</v>
      </c>
      <c r="D502" s="1">
        <v>1.96</v>
      </c>
      <c r="E502" s="14">
        <f t="shared" si="30"/>
        <v>2</v>
      </c>
      <c r="F502" s="14">
        <f t="shared" si="31"/>
        <v>10.178571428571429</v>
      </c>
      <c r="G502" s="1">
        <v>39900</v>
      </c>
    </row>
    <row r="503" spans="1:7" x14ac:dyDescent="0.25">
      <c r="A503" t="s">
        <v>299</v>
      </c>
      <c r="B503" s="19">
        <v>2</v>
      </c>
      <c r="C503" s="1">
        <v>280</v>
      </c>
      <c r="D503" s="1">
        <v>14</v>
      </c>
      <c r="E503" s="14">
        <f t="shared" si="30"/>
        <v>0.32</v>
      </c>
      <c r="F503" s="14">
        <f t="shared" si="31"/>
        <v>20</v>
      </c>
      <c r="G503" s="1">
        <v>89600</v>
      </c>
    </row>
    <row r="504" spans="1:7" x14ac:dyDescent="0.25">
      <c r="A504" t="s">
        <v>287</v>
      </c>
      <c r="B504" s="19">
        <v>8</v>
      </c>
      <c r="C504" s="1">
        <v>22.21</v>
      </c>
      <c r="D504" s="1">
        <v>2.37</v>
      </c>
      <c r="E504" s="14">
        <f t="shared" si="30"/>
        <v>5.0234128770823956</v>
      </c>
      <c r="F504" s="14">
        <f t="shared" si="31"/>
        <v>9.3713080168776379</v>
      </c>
      <c r="G504" s="1">
        <v>111570</v>
      </c>
    </row>
    <row r="505" spans="1:7" x14ac:dyDescent="0.25">
      <c r="A505" t="s">
        <v>316</v>
      </c>
      <c r="B505" s="19">
        <v>1</v>
      </c>
      <c r="C505" s="1">
        <v>0.64</v>
      </c>
      <c r="D505" s="1">
        <v>0.06</v>
      </c>
      <c r="E505" s="14">
        <f t="shared" si="30"/>
        <v>4.515625</v>
      </c>
      <c r="F505" s="14">
        <f t="shared" si="31"/>
        <v>10.666666666666668</v>
      </c>
      <c r="G505" s="1">
        <v>2890</v>
      </c>
    </row>
    <row r="506" spans="1:7" x14ac:dyDescent="0.25">
      <c r="A506" s="10" t="s">
        <v>410</v>
      </c>
      <c r="B506" s="28">
        <f>SUM(B492:B505)</f>
        <v>72</v>
      </c>
      <c r="C506" s="11">
        <f>SUM(C492:C505)</f>
        <v>555.99</v>
      </c>
      <c r="D506" s="11">
        <f>SUM(D492:D505)</f>
        <v>72.400000000000006</v>
      </c>
      <c r="E506" s="29">
        <f t="shared" si="30"/>
        <v>2.6983398981996078</v>
      </c>
      <c r="F506" s="29">
        <f t="shared" si="31"/>
        <v>7.6794198895027623</v>
      </c>
      <c r="G506" s="11">
        <f>SUM(G492:G505)</f>
        <v>1500250</v>
      </c>
    </row>
    <row r="507" spans="1:7" x14ac:dyDescent="0.25">
      <c r="A507" s="12" t="s">
        <v>411</v>
      </c>
      <c r="B507" s="19"/>
      <c r="E507" s="14"/>
      <c r="F507" s="14"/>
    </row>
    <row r="508" spans="1:7" x14ac:dyDescent="0.25">
      <c r="A508" t="s">
        <v>274</v>
      </c>
      <c r="B508" s="19">
        <v>14</v>
      </c>
      <c r="C508" s="1">
        <v>21.4</v>
      </c>
      <c r="D508" s="1">
        <v>2</v>
      </c>
      <c r="E508" s="14">
        <f t="shared" si="30"/>
        <v>3.1658878504672896</v>
      </c>
      <c r="F508" s="14">
        <f t="shared" si="31"/>
        <v>10.7</v>
      </c>
      <c r="G508" s="1">
        <v>67750</v>
      </c>
    </row>
    <row r="509" spans="1:7" x14ac:dyDescent="0.25">
      <c r="A509" t="s">
        <v>303</v>
      </c>
      <c r="B509" s="19">
        <v>21</v>
      </c>
      <c r="C509" s="1">
        <v>37.15</v>
      </c>
      <c r="D509" s="1">
        <v>2.5</v>
      </c>
      <c r="E509" s="14">
        <f t="shared" si="30"/>
        <v>3.0865679676985196</v>
      </c>
      <c r="F509" s="14">
        <f t="shared" si="31"/>
        <v>14.86</v>
      </c>
      <c r="G509" s="1">
        <v>114666</v>
      </c>
    </row>
    <row r="510" spans="1:7" x14ac:dyDescent="0.25">
      <c r="A510" t="s">
        <v>276</v>
      </c>
      <c r="B510" s="19">
        <v>35</v>
      </c>
      <c r="C510" s="1">
        <v>39.299999999999997</v>
      </c>
      <c r="D510" s="1">
        <v>2.5</v>
      </c>
      <c r="E510" s="14">
        <f t="shared" si="30"/>
        <v>2.4323155216284991</v>
      </c>
      <c r="F510" s="14">
        <f t="shared" si="31"/>
        <v>15.719999999999999</v>
      </c>
      <c r="G510" s="1">
        <v>95590</v>
      </c>
    </row>
    <row r="511" spans="1:7" x14ac:dyDescent="0.25">
      <c r="A511" t="s">
        <v>304</v>
      </c>
      <c r="B511" s="19">
        <v>11</v>
      </c>
      <c r="C511" s="1">
        <v>325.8</v>
      </c>
      <c r="D511" s="1">
        <v>14</v>
      </c>
      <c r="E511" s="14">
        <f t="shared" si="30"/>
        <v>3.03158379373849</v>
      </c>
      <c r="F511" s="14">
        <f t="shared" si="31"/>
        <v>23.271428571428572</v>
      </c>
      <c r="G511" s="1">
        <v>987690</v>
      </c>
    </row>
    <row r="512" spans="1:7" x14ac:dyDescent="0.25">
      <c r="A512" t="s">
        <v>293</v>
      </c>
      <c r="B512" s="19">
        <v>4</v>
      </c>
      <c r="C512" s="1">
        <v>69.7</v>
      </c>
      <c r="D512" s="1">
        <v>5</v>
      </c>
      <c r="E512" s="14">
        <f t="shared" si="30"/>
        <v>3.6587517934002869</v>
      </c>
      <c r="F512" s="14">
        <f t="shared" si="31"/>
        <v>13.940000000000001</v>
      </c>
      <c r="G512" s="1">
        <v>255015</v>
      </c>
    </row>
    <row r="513" spans="1:7" x14ac:dyDescent="0.25">
      <c r="A513" t="s">
        <v>391</v>
      </c>
      <c r="B513" s="19">
        <v>1100</v>
      </c>
      <c r="C513" s="1">
        <v>6853</v>
      </c>
      <c r="D513" s="1">
        <v>3900</v>
      </c>
      <c r="E513" s="14">
        <f t="shared" si="30"/>
        <v>21.87468262075004</v>
      </c>
      <c r="F513" s="14">
        <f t="shared" si="31"/>
        <v>1.7571794871794872</v>
      </c>
      <c r="G513" s="1">
        <v>149907200</v>
      </c>
    </row>
    <row r="514" spans="1:7" x14ac:dyDescent="0.25">
      <c r="A514" t="s">
        <v>392</v>
      </c>
      <c r="B514" s="19">
        <v>14</v>
      </c>
      <c r="C514" s="1">
        <v>72.900000000000006</v>
      </c>
      <c r="D514" s="1">
        <v>33</v>
      </c>
      <c r="E514" s="14">
        <f t="shared" si="30"/>
        <v>19.350205761316872</v>
      </c>
      <c r="F514" s="14">
        <f t="shared" si="31"/>
        <v>2.2090909090909094</v>
      </c>
      <c r="G514" s="1">
        <v>1410630</v>
      </c>
    </row>
    <row r="515" spans="1:7" x14ac:dyDescent="0.25">
      <c r="A515" t="s">
        <v>280</v>
      </c>
      <c r="B515" s="19">
        <v>135</v>
      </c>
      <c r="C515" s="1">
        <v>142</v>
      </c>
      <c r="D515" s="1">
        <v>170</v>
      </c>
      <c r="E515" s="14">
        <f t="shared" si="30"/>
        <v>7.1211267605633806</v>
      </c>
      <c r="F515" s="14">
        <f t="shared" si="31"/>
        <v>0.83529411764705885</v>
      </c>
      <c r="G515" s="1">
        <v>1011200</v>
      </c>
    </row>
    <row r="516" spans="1:7" x14ac:dyDescent="0.25">
      <c r="A516" t="s">
        <v>282</v>
      </c>
      <c r="B516" s="19">
        <v>2</v>
      </c>
      <c r="C516" s="1">
        <v>1645</v>
      </c>
      <c r="D516" s="1">
        <v>110</v>
      </c>
      <c r="E516" s="14">
        <f t="shared" si="30"/>
        <v>4.734468085106383</v>
      </c>
      <c r="F516" s="14">
        <f t="shared" si="31"/>
        <v>14.954545454545455</v>
      </c>
      <c r="G516" s="1">
        <v>7788200</v>
      </c>
    </row>
    <row r="517" spans="1:7" x14ac:dyDescent="0.25">
      <c r="A517" t="s">
        <v>283</v>
      </c>
      <c r="B517" s="19">
        <v>2</v>
      </c>
      <c r="C517" s="1">
        <v>144</v>
      </c>
      <c r="D517" s="1">
        <v>8</v>
      </c>
      <c r="E517" s="14">
        <f t="shared" si="30"/>
        <v>3.2809027777777779</v>
      </c>
      <c r="F517" s="14">
        <f t="shared" si="31"/>
        <v>18</v>
      </c>
      <c r="G517" s="1">
        <v>472450</v>
      </c>
    </row>
    <row r="518" spans="1:7" x14ac:dyDescent="0.25">
      <c r="A518" t="s">
        <v>286</v>
      </c>
      <c r="B518" s="19">
        <v>155</v>
      </c>
      <c r="C518" s="1">
        <v>462</v>
      </c>
      <c r="D518" s="1">
        <v>165</v>
      </c>
      <c r="E518" s="14">
        <f t="shared" si="30"/>
        <v>1.2</v>
      </c>
      <c r="F518" s="14">
        <f t="shared" si="31"/>
        <v>2.8</v>
      </c>
      <c r="G518" s="1">
        <v>554400</v>
      </c>
    </row>
    <row r="519" spans="1:7" x14ac:dyDescent="0.25">
      <c r="A519" t="s">
        <v>299</v>
      </c>
      <c r="B519" s="19">
        <v>40</v>
      </c>
      <c r="C519" s="1">
        <v>4290</v>
      </c>
      <c r="D519" s="1">
        <v>95</v>
      </c>
      <c r="E519" s="14">
        <f t="shared" si="30"/>
        <v>0.46172494172494172</v>
      </c>
      <c r="F519" s="14">
        <f t="shared" si="31"/>
        <v>45.157894736842103</v>
      </c>
      <c r="G519" s="1">
        <v>1980800</v>
      </c>
    </row>
    <row r="520" spans="1:7" x14ac:dyDescent="0.25">
      <c r="A520" t="s">
        <v>313</v>
      </c>
      <c r="B520" s="19">
        <v>6</v>
      </c>
      <c r="C520" s="1">
        <v>19.600000000000001</v>
      </c>
      <c r="D520" s="1">
        <v>1.2</v>
      </c>
      <c r="E520" s="14">
        <f t="shared" si="30"/>
        <v>2.6181122448979592</v>
      </c>
      <c r="F520" s="14">
        <f t="shared" si="31"/>
        <v>16.333333333333336</v>
      </c>
      <c r="G520" s="1">
        <v>51315</v>
      </c>
    </row>
    <row r="521" spans="1:7" x14ac:dyDescent="0.25">
      <c r="A521" t="s">
        <v>287</v>
      </c>
      <c r="B521" s="19">
        <v>26</v>
      </c>
      <c r="C521" s="1">
        <v>23.8</v>
      </c>
      <c r="D521" s="1">
        <v>1.8</v>
      </c>
      <c r="E521" s="14">
        <f t="shared" si="30"/>
        <v>5.2224789915966383</v>
      </c>
      <c r="F521" s="14">
        <f t="shared" si="31"/>
        <v>13.222222222222221</v>
      </c>
      <c r="G521" s="1">
        <v>124295</v>
      </c>
    </row>
    <row r="522" spans="1:7" x14ac:dyDescent="0.25">
      <c r="A522" t="s">
        <v>288</v>
      </c>
      <c r="B522" s="19">
        <v>1</v>
      </c>
      <c r="C522" s="1">
        <v>540</v>
      </c>
      <c r="D522" s="1">
        <v>40</v>
      </c>
      <c r="E522" s="14">
        <f t="shared" si="30"/>
        <v>3.4537037037037037</v>
      </c>
      <c r="F522" s="14">
        <f t="shared" si="31"/>
        <v>13.5</v>
      </c>
      <c r="G522" s="1">
        <v>1865000</v>
      </c>
    </row>
    <row r="523" spans="1:7" x14ac:dyDescent="0.25">
      <c r="A523" t="s">
        <v>289</v>
      </c>
      <c r="B523" s="19">
        <v>6</v>
      </c>
      <c r="C523" s="1">
        <v>240</v>
      </c>
      <c r="D523" s="1">
        <v>15</v>
      </c>
      <c r="E523" s="14">
        <f t="shared" si="30"/>
        <v>4.38</v>
      </c>
      <c r="F523" s="14">
        <f t="shared" si="31"/>
        <v>16</v>
      </c>
      <c r="G523" s="1">
        <v>1051200</v>
      </c>
    </row>
    <row r="524" spans="1:7" x14ac:dyDescent="0.25">
      <c r="A524" t="s">
        <v>384</v>
      </c>
      <c r="B524" s="19">
        <v>23</v>
      </c>
      <c r="C524" s="1">
        <v>489.5</v>
      </c>
      <c r="D524" s="1">
        <v>10.5</v>
      </c>
      <c r="E524" s="14">
        <f t="shared" si="30"/>
        <v>3.6957507660878446</v>
      </c>
      <c r="F524" s="14">
        <f t="shared" si="31"/>
        <v>46.61904761904762</v>
      </c>
      <c r="G524" s="1">
        <v>1809070</v>
      </c>
    </row>
    <row r="525" spans="1:7" x14ac:dyDescent="0.25">
      <c r="A525" s="10" t="s">
        <v>412</v>
      </c>
      <c r="B525" s="28">
        <f>SUM(B508:B524)</f>
        <v>1595</v>
      </c>
      <c r="C525" s="11">
        <f>SUM(C508:C524)</f>
        <v>15415.15</v>
      </c>
      <c r="D525" s="11">
        <f>SUM(D508:D524)</f>
        <v>4575.5</v>
      </c>
      <c r="E525" s="29">
        <f t="shared" si="30"/>
        <v>10.998690963110967</v>
      </c>
      <c r="F525" s="29">
        <f t="shared" si="31"/>
        <v>3.3690634903289256</v>
      </c>
      <c r="G525" s="11">
        <f>SUM(G508:G524)</f>
        <v>169546471</v>
      </c>
    </row>
    <row r="526" spans="1:7" x14ac:dyDescent="0.25">
      <c r="A526" s="12" t="s">
        <v>413</v>
      </c>
      <c r="B526" s="19"/>
      <c r="E526" s="14"/>
      <c r="F526" s="14"/>
    </row>
    <row r="527" spans="1:7" x14ac:dyDescent="0.25">
      <c r="A527" t="s">
        <v>274</v>
      </c>
      <c r="B527" s="19">
        <v>25</v>
      </c>
      <c r="C527" s="1">
        <v>153.6</v>
      </c>
      <c r="D527" s="1">
        <v>12.8</v>
      </c>
      <c r="E527" s="14">
        <f t="shared" si="30"/>
        <v>2.69921875</v>
      </c>
      <c r="F527" s="14">
        <f t="shared" si="31"/>
        <v>11.999999999999998</v>
      </c>
      <c r="G527" s="1">
        <v>414600</v>
      </c>
    </row>
    <row r="528" spans="1:7" x14ac:dyDescent="0.25">
      <c r="A528" t="s">
        <v>319</v>
      </c>
      <c r="B528" s="19">
        <v>12</v>
      </c>
      <c r="C528" s="1">
        <v>93.5</v>
      </c>
      <c r="D528" s="1">
        <v>6</v>
      </c>
      <c r="E528" s="14">
        <f t="shared" si="30"/>
        <v>4.1844919786096249</v>
      </c>
      <c r="F528" s="14">
        <f t="shared" si="31"/>
        <v>15.583333333333334</v>
      </c>
      <c r="G528" s="1">
        <v>391250</v>
      </c>
    </row>
    <row r="529" spans="1:7" x14ac:dyDescent="0.25">
      <c r="A529" t="s">
        <v>305</v>
      </c>
      <c r="B529" s="19">
        <v>7</v>
      </c>
      <c r="C529" s="1">
        <v>95</v>
      </c>
      <c r="D529" s="1">
        <v>3.7</v>
      </c>
      <c r="E529" s="14">
        <f t="shared" si="30"/>
        <v>2.5178947368421056</v>
      </c>
      <c r="F529" s="14">
        <f t="shared" si="31"/>
        <v>25.675675675675674</v>
      </c>
      <c r="G529" s="1">
        <v>239200</v>
      </c>
    </row>
    <row r="530" spans="1:7" x14ac:dyDescent="0.25">
      <c r="A530" t="s">
        <v>279</v>
      </c>
      <c r="B530" s="19">
        <v>4</v>
      </c>
      <c r="C530" s="1">
        <v>77.5</v>
      </c>
      <c r="D530" s="1">
        <v>5</v>
      </c>
      <c r="E530" s="14">
        <f t="shared" si="30"/>
        <v>2.5380645161290323</v>
      </c>
      <c r="F530" s="14">
        <f t="shared" si="31"/>
        <v>15.5</v>
      </c>
      <c r="G530" s="1">
        <v>196700</v>
      </c>
    </row>
    <row r="531" spans="1:7" x14ac:dyDescent="0.25">
      <c r="A531" t="s">
        <v>280</v>
      </c>
      <c r="B531" s="19">
        <v>16</v>
      </c>
      <c r="C531" s="1">
        <v>6.24</v>
      </c>
      <c r="D531" s="1">
        <v>10</v>
      </c>
      <c r="E531" s="14">
        <f t="shared" si="30"/>
        <v>5.1995192307692308</v>
      </c>
      <c r="F531" s="14">
        <f t="shared" si="31"/>
        <v>0.624</v>
      </c>
      <c r="G531" s="1">
        <v>32445</v>
      </c>
    </row>
    <row r="532" spans="1:7" x14ac:dyDescent="0.25">
      <c r="A532" t="s">
        <v>308</v>
      </c>
      <c r="B532" s="19">
        <v>18</v>
      </c>
      <c r="C532" s="1">
        <v>171</v>
      </c>
      <c r="D532" s="1">
        <v>9.5</v>
      </c>
      <c r="E532" s="14">
        <f t="shared" si="30"/>
        <v>3.8894736842105262</v>
      </c>
      <c r="F532" s="14">
        <f t="shared" si="31"/>
        <v>18</v>
      </c>
      <c r="G532" s="1">
        <v>665100</v>
      </c>
    </row>
    <row r="533" spans="1:7" x14ac:dyDescent="0.25">
      <c r="A533" t="s">
        <v>286</v>
      </c>
      <c r="B533" s="19">
        <v>51</v>
      </c>
      <c r="C533" s="1">
        <v>126.5</v>
      </c>
      <c r="D533" s="1">
        <v>58</v>
      </c>
      <c r="E533" s="14">
        <f t="shared" si="30"/>
        <v>1.411090909090909</v>
      </c>
      <c r="F533" s="14">
        <f t="shared" si="31"/>
        <v>2.1810344827586206</v>
      </c>
      <c r="G533" s="1">
        <v>178503</v>
      </c>
    </row>
    <row r="534" spans="1:7" x14ac:dyDescent="0.25">
      <c r="A534" t="s">
        <v>313</v>
      </c>
      <c r="B534" s="19">
        <v>9</v>
      </c>
      <c r="C534" s="1">
        <v>171</v>
      </c>
      <c r="D534" s="1">
        <v>5.7</v>
      </c>
      <c r="E534" s="14">
        <f t="shared" si="30"/>
        <v>2.7508771929824563</v>
      </c>
      <c r="F534" s="14">
        <f t="shared" si="31"/>
        <v>30</v>
      </c>
      <c r="G534" s="1">
        <v>470400</v>
      </c>
    </row>
    <row r="535" spans="1:7" x14ac:dyDescent="0.25">
      <c r="A535" t="s">
        <v>315</v>
      </c>
      <c r="B535" s="19">
        <v>12</v>
      </c>
      <c r="C535" s="1">
        <v>177</v>
      </c>
      <c r="D535" s="1">
        <v>6</v>
      </c>
      <c r="E535" s="14">
        <f t="shared" si="30"/>
        <v>3.7627118644067794</v>
      </c>
      <c r="F535" s="14">
        <f t="shared" si="31"/>
        <v>29.5</v>
      </c>
      <c r="G535" s="1">
        <v>666000</v>
      </c>
    </row>
    <row r="536" spans="1:7" x14ac:dyDescent="0.25">
      <c r="A536" t="s">
        <v>287</v>
      </c>
      <c r="B536" s="19">
        <v>31</v>
      </c>
      <c r="C536" s="1">
        <v>186</v>
      </c>
      <c r="D536" s="1">
        <v>15.5</v>
      </c>
      <c r="E536" s="14">
        <f t="shared" si="30"/>
        <v>4.6141935483870968</v>
      </c>
      <c r="F536" s="14">
        <f t="shared" si="31"/>
        <v>12</v>
      </c>
      <c r="G536" s="1">
        <v>858240</v>
      </c>
    </row>
    <row r="537" spans="1:7" x14ac:dyDescent="0.25">
      <c r="A537" t="s">
        <v>384</v>
      </c>
      <c r="B537" s="19">
        <v>37</v>
      </c>
      <c r="C537" s="1">
        <v>2550</v>
      </c>
      <c r="D537" s="1">
        <v>31</v>
      </c>
      <c r="E537" s="14">
        <f t="shared" si="30"/>
        <v>4.2996078431372551</v>
      </c>
      <c r="F537" s="14">
        <f t="shared" si="31"/>
        <v>82.258064516129039</v>
      </c>
      <c r="G537" s="1">
        <v>10964000</v>
      </c>
    </row>
    <row r="538" spans="1:7" x14ac:dyDescent="0.25">
      <c r="A538" s="10" t="s">
        <v>414</v>
      </c>
      <c r="B538" s="28">
        <f>SUM(B527:B537)</f>
        <v>222</v>
      </c>
      <c r="C538" s="11">
        <f>SUM(C527:C537)</f>
        <v>3807.34</v>
      </c>
      <c r="D538" s="11">
        <f>SUM(D527:D537)</f>
        <v>163.19999999999999</v>
      </c>
      <c r="E538" s="29">
        <f t="shared" ref="E538:E601" si="32">(G538/C538)/1000</f>
        <v>3.9598349503853081</v>
      </c>
      <c r="F538" s="29">
        <f t="shared" ref="F538:F601" si="33">C538/D538</f>
        <v>23.329289215686277</v>
      </c>
      <c r="G538" s="11">
        <f>SUM(G527:G537)</f>
        <v>15076438</v>
      </c>
    </row>
    <row r="539" spans="1:7" x14ac:dyDescent="0.25">
      <c r="A539" s="12" t="s">
        <v>415</v>
      </c>
      <c r="B539" s="19"/>
      <c r="E539" s="14"/>
      <c r="F539" s="14"/>
    </row>
    <row r="540" spans="1:7" x14ac:dyDescent="0.25">
      <c r="A540" t="s">
        <v>274</v>
      </c>
      <c r="B540" s="19">
        <v>22</v>
      </c>
      <c r="C540" s="1">
        <v>375</v>
      </c>
      <c r="D540" s="1">
        <v>25</v>
      </c>
      <c r="E540" s="14">
        <f t="shared" si="32"/>
        <v>2.1</v>
      </c>
      <c r="F540" s="14">
        <f t="shared" si="33"/>
        <v>15</v>
      </c>
      <c r="G540" s="1">
        <v>787500</v>
      </c>
    </row>
    <row r="541" spans="1:7" x14ac:dyDescent="0.25">
      <c r="A541" t="s">
        <v>305</v>
      </c>
      <c r="B541" s="19">
        <v>92</v>
      </c>
      <c r="C541" s="1">
        <v>1374</v>
      </c>
      <c r="D541" s="1">
        <v>46</v>
      </c>
      <c r="E541" s="14">
        <f t="shared" si="32"/>
        <v>0.53582969432314409</v>
      </c>
      <c r="F541" s="14">
        <f t="shared" si="33"/>
        <v>29.869565217391305</v>
      </c>
      <c r="G541" s="1">
        <v>736230</v>
      </c>
    </row>
    <row r="542" spans="1:7" x14ac:dyDescent="0.25">
      <c r="A542" t="s">
        <v>392</v>
      </c>
      <c r="B542" s="19">
        <v>1</v>
      </c>
      <c r="C542" s="1">
        <v>8</v>
      </c>
      <c r="D542" s="1">
        <v>4</v>
      </c>
      <c r="E542" s="14">
        <f t="shared" si="32"/>
        <v>15</v>
      </c>
      <c r="F542" s="14">
        <f t="shared" si="33"/>
        <v>2</v>
      </c>
      <c r="G542" s="1">
        <v>120000</v>
      </c>
    </row>
    <row r="543" spans="1:7" x14ac:dyDescent="0.25">
      <c r="A543" t="s">
        <v>282</v>
      </c>
      <c r="B543" s="19">
        <v>14</v>
      </c>
      <c r="C543" s="1">
        <v>37.299999999999997</v>
      </c>
      <c r="D543" s="1">
        <v>4.3</v>
      </c>
      <c r="E543" s="14">
        <f t="shared" si="32"/>
        <v>1.6000000000000003</v>
      </c>
      <c r="F543" s="14">
        <f t="shared" si="33"/>
        <v>8.6744186046511622</v>
      </c>
      <c r="G543" s="1">
        <v>59680</v>
      </c>
    </row>
    <row r="544" spans="1:7" x14ac:dyDescent="0.25">
      <c r="A544" t="s">
        <v>286</v>
      </c>
      <c r="B544" s="19">
        <v>65</v>
      </c>
      <c r="C544" s="1">
        <v>140</v>
      </c>
      <c r="D544" s="1">
        <v>78</v>
      </c>
      <c r="E544" s="14">
        <f t="shared" si="32"/>
        <v>1.0714285714285714</v>
      </c>
      <c r="F544" s="14">
        <f t="shared" si="33"/>
        <v>1.7948717948717949</v>
      </c>
      <c r="G544" s="1">
        <v>150000</v>
      </c>
    </row>
    <row r="545" spans="1:7" x14ac:dyDescent="0.25">
      <c r="A545" t="s">
        <v>299</v>
      </c>
      <c r="B545" s="19">
        <v>50</v>
      </c>
      <c r="C545" s="1">
        <v>329</v>
      </c>
      <c r="D545" s="1">
        <v>95</v>
      </c>
      <c r="E545" s="14">
        <f t="shared" si="32"/>
        <v>1</v>
      </c>
      <c r="F545" s="14">
        <f t="shared" si="33"/>
        <v>3.4631578947368422</v>
      </c>
      <c r="G545" s="1">
        <v>329000</v>
      </c>
    </row>
    <row r="546" spans="1:7" x14ac:dyDescent="0.25">
      <c r="A546" t="s">
        <v>313</v>
      </c>
      <c r="B546" s="19">
        <v>131</v>
      </c>
      <c r="C546" s="1">
        <v>2997</v>
      </c>
      <c r="D546" s="1">
        <v>111</v>
      </c>
      <c r="E546" s="14">
        <f t="shared" si="32"/>
        <v>0.77657657657657664</v>
      </c>
      <c r="F546" s="14">
        <f t="shared" si="33"/>
        <v>27</v>
      </c>
      <c r="G546" s="1">
        <v>2327400</v>
      </c>
    </row>
    <row r="547" spans="1:7" x14ac:dyDescent="0.25">
      <c r="A547" t="s">
        <v>315</v>
      </c>
      <c r="B547" s="19">
        <v>112</v>
      </c>
      <c r="C547" s="1">
        <v>902</v>
      </c>
      <c r="D547" s="1">
        <v>82</v>
      </c>
      <c r="E547" s="14">
        <f t="shared" si="32"/>
        <v>1.1408536585365854</v>
      </c>
      <c r="F547" s="14">
        <f t="shared" si="33"/>
        <v>11</v>
      </c>
      <c r="G547" s="1">
        <v>1029050</v>
      </c>
    </row>
    <row r="548" spans="1:7" x14ac:dyDescent="0.25">
      <c r="A548" t="s">
        <v>384</v>
      </c>
      <c r="B548" s="19">
        <v>220</v>
      </c>
      <c r="C548" s="1">
        <v>4956</v>
      </c>
      <c r="D548" s="1">
        <v>123</v>
      </c>
      <c r="E548" s="14">
        <f t="shared" si="32"/>
        <v>2.5638135593220341</v>
      </c>
      <c r="F548" s="14">
        <f t="shared" si="33"/>
        <v>40.292682926829265</v>
      </c>
      <c r="G548" s="1">
        <v>12706260</v>
      </c>
    </row>
    <row r="549" spans="1:7" x14ac:dyDescent="0.25">
      <c r="A549" t="s">
        <v>397</v>
      </c>
      <c r="B549" s="19">
        <v>4</v>
      </c>
      <c r="C549" s="1">
        <v>20.3</v>
      </c>
      <c r="D549" s="1">
        <v>2.9</v>
      </c>
      <c r="E549" s="14">
        <f t="shared" si="32"/>
        <v>6.637931034482758</v>
      </c>
      <c r="F549" s="14">
        <f t="shared" si="33"/>
        <v>7.0000000000000009</v>
      </c>
      <c r="G549" s="1">
        <v>134750</v>
      </c>
    </row>
    <row r="550" spans="1:7" x14ac:dyDescent="0.25">
      <c r="A550" s="10" t="s">
        <v>416</v>
      </c>
      <c r="B550" s="28">
        <f>SUM(B540:B549)</f>
        <v>711</v>
      </c>
      <c r="C550" s="11">
        <f>SUM(C540:C549)</f>
        <v>11138.599999999999</v>
      </c>
      <c r="D550" s="11">
        <f>SUM(D540:D549)</f>
        <v>571.19999999999993</v>
      </c>
      <c r="E550" s="29">
        <f t="shared" si="32"/>
        <v>1.6501059379096119</v>
      </c>
      <c r="F550" s="29">
        <f t="shared" si="33"/>
        <v>19.500350140056021</v>
      </c>
      <c r="G550" s="11">
        <f>SUM(G540:G549)</f>
        <v>18379870</v>
      </c>
    </row>
    <row r="551" spans="1:7" x14ac:dyDescent="0.25">
      <c r="A551" s="12" t="s">
        <v>417</v>
      </c>
      <c r="B551" s="19"/>
      <c r="E551" s="14"/>
      <c r="F551" s="14"/>
    </row>
    <row r="552" spans="1:7" x14ac:dyDescent="0.25">
      <c r="A552" t="s">
        <v>333</v>
      </c>
      <c r="B552" s="19">
        <v>2</v>
      </c>
      <c r="C552" s="1">
        <v>184</v>
      </c>
      <c r="D552" s="1">
        <v>19</v>
      </c>
      <c r="E552" s="14">
        <f t="shared" si="32"/>
        <v>2.9709239130434786</v>
      </c>
      <c r="F552" s="14">
        <f t="shared" si="33"/>
        <v>9.6842105263157894</v>
      </c>
      <c r="G552" s="1">
        <v>546650</v>
      </c>
    </row>
    <row r="553" spans="1:7" x14ac:dyDescent="0.25">
      <c r="A553" t="s">
        <v>303</v>
      </c>
      <c r="B553" s="19">
        <v>3</v>
      </c>
      <c r="C553" s="1">
        <v>115.6</v>
      </c>
      <c r="D553" s="1">
        <v>5.78</v>
      </c>
      <c r="E553" s="14">
        <f t="shared" si="32"/>
        <v>2.3801903114186853</v>
      </c>
      <c r="F553" s="14">
        <f t="shared" si="33"/>
        <v>19.999999999999996</v>
      </c>
      <c r="G553" s="1">
        <v>275150</v>
      </c>
    </row>
    <row r="554" spans="1:7" x14ac:dyDescent="0.25">
      <c r="A554" t="s">
        <v>276</v>
      </c>
      <c r="B554" s="19">
        <v>3</v>
      </c>
      <c r="C554" s="1">
        <v>84.76</v>
      </c>
      <c r="D554" s="1">
        <v>6.01</v>
      </c>
      <c r="E554" s="14">
        <f t="shared" si="32"/>
        <v>2.3754129306276544</v>
      </c>
      <c r="F554" s="14">
        <f t="shared" si="33"/>
        <v>14.103161397670551</v>
      </c>
      <c r="G554" s="1">
        <v>201340</v>
      </c>
    </row>
    <row r="555" spans="1:7" x14ac:dyDescent="0.25">
      <c r="A555" t="s">
        <v>292</v>
      </c>
      <c r="B555" s="19">
        <v>2</v>
      </c>
      <c r="C555" s="1">
        <v>138.88</v>
      </c>
      <c r="D555" s="1">
        <v>7.18</v>
      </c>
      <c r="E555" s="14">
        <f t="shared" si="32"/>
        <v>3.1142857142857143</v>
      </c>
      <c r="F555" s="14">
        <f t="shared" si="33"/>
        <v>19.342618384401113</v>
      </c>
      <c r="G555" s="1">
        <v>432512</v>
      </c>
    </row>
    <row r="556" spans="1:7" x14ac:dyDescent="0.25">
      <c r="A556" t="s">
        <v>391</v>
      </c>
      <c r="B556" s="19">
        <v>1200</v>
      </c>
      <c r="C556" s="1">
        <v>10500</v>
      </c>
      <c r="D556" s="1">
        <v>5000</v>
      </c>
      <c r="E556" s="14">
        <f t="shared" si="32"/>
        <v>19.704095238095238</v>
      </c>
      <c r="F556" s="14">
        <f t="shared" si="33"/>
        <v>2.1</v>
      </c>
      <c r="G556" s="1">
        <v>206893000</v>
      </c>
    </row>
    <row r="557" spans="1:7" x14ac:dyDescent="0.25">
      <c r="A557" t="s">
        <v>392</v>
      </c>
      <c r="B557" s="19">
        <v>11</v>
      </c>
      <c r="C557" s="1">
        <v>12</v>
      </c>
      <c r="D557" s="1">
        <v>3</v>
      </c>
      <c r="E557" s="14">
        <f t="shared" si="32"/>
        <v>20</v>
      </c>
      <c r="F557" s="14">
        <f t="shared" si="33"/>
        <v>4</v>
      </c>
      <c r="G557" s="1">
        <v>240000</v>
      </c>
    </row>
    <row r="558" spans="1:7" x14ac:dyDescent="0.25">
      <c r="A558" t="s">
        <v>344</v>
      </c>
      <c r="B558" s="19">
        <v>4</v>
      </c>
      <c r="C558" s="1">
        <v>107</v>
      </c>
      <c r="D558" s="1">
        <v>6.69</v>
      </c>
      <c r="E558" s="14">
        <f t="shared" si="32"/>
        <v>3.55607476635514</v>
      </c>
      <c r="F558" s="14">
        <f t="shared" si="33"/>
        <v>15.994020926756352</v>
      </c>
      <c r="G558" s="1">
        <v>380500</v>
      </c>
    </row>
    <row r="559" spans="1:7" x14ac:dyDescent="0.25">
      <c r="A559" t="s">
        <v>358</v>
      </c>
      <c r="B559" s="19">
        <v>2</v>
      </c>
      <c r="C559" s="1">
        <v>10.62</v>
      </c>
      <c r="D559" s="1">
        <v>4.9400000000000004</v>
      </c>
      <c r="E559" s="14">
        <f t="shared" si="32"/>
        <v>5.792843691148776</v>
      </c>
      <c r="F559" s="14">
        <f t="shared" si="33"/>
        <v>2.1497975708502022</v>
      </c>
      <c r="G559" s="1">
        <v>61520</v>
      </c>
    </row>
    <row r="560" spans="1:7" x14ac:dyDescent="0.25">
      <c r="A560" t="s">
        <v>326</v>
      </c>
      <c r="B560" s="19">
        <v>3</v>
      </c>
      <c r="C560" s="1">
        <v>101.94</v>
      </c>
      <c r="D560" s="1">
        <v>3.51</v>
      </c>
      <c r="E560" s="14">
        <f t="shared" si="32"/>
        <v>2.0115361977633901</v>
      </c>
      <c r="F560" s="14">
        <f t="shared" si="33"/>
        <v>29.042735042735043</v>
      </c>
      <c r="G560" s="1">
        <v>205056</v>
      </c>
    </row>
    <row r="561" spans="1:7" x14ac:dyDescent="0.25">
      <c r="A561" t="s">
        <v>280</v>
      </c>
      <c r="B561" s="19">
        <v>100</v>
      </c>
      <c r="C561" s="1">
        <v>60</v>
      </c>
      <c r="D561" s="1">
        <v>28</v>
      </c>
      <c r="E561" s="14">
        <f t="shared" si="32"/>
        <v>6</v>
      </c>
      <c r="F561" s="14">
        <f t="shared" si="33"/>
        <v>2.1428571428571428</v>
      </c>
      <c r="G561" s="1">
        <v>360000</v>
      </c>
    </row>
    <row r="562" spans="1:7" x14ac:dyDescent="0.25">
      <c r="A562" t="s">
        <v>298</v>
      </c>
      <c r="B562" s="19">
        <v>2</v>
      </c>
      <c r="C562" s="1">
        <v>5.4</v>
      </c>
      <c r="D562" s="1">
        <v>0.5</v>
      </c>
      <c r="E562" s="14">
        <f t="shared" si="32"/>
        <v>5.4009259259259252</v>
      </c>
      <c r="F562" s="14">
        <f t="shared" si="33"/>
        <v>10.8</v>
      </c>
      <c r="G562" s="1">
        <v>29165</v>
      </c>
    </row>
    <row r="563" spans="1:7" x14ac:dyDescent="0.25">
      <c r="A563" t="s">
        <v>308</v>
      </c>
      <c r="B563" s="19">
        <v>3</v>
      </c>
      <c r="C563" s="1">
        <v>219.25</v>
      </c>
      <c r="D563" s="1">
        <v>8.77</v>
      </c>
      <c r="E563" s="14">
        <f t="shared" si="32"/>
        <v>2.9502508551881417</v>
      </c>
      <c r="F563" s="14">
        <f t="shared" si="33"/>
        <v>25</v>
      </c>
      <c r="G563" s="1">
        <v>646842.5</v>
      </c>
    </row>
    <row r="564" spans="1:7" x14ac:dyDescent="0.25">
      <c r="A564" t="s">
        <v>282</v>
      </c>
      <c r="B564" s="19">
        <v>2</v>
      </c>
      <c r="C564" s="1">
        <v>130</v>
      </c>
      <c r="D564" s="1">
        <v>12</v>
      </c>
      <c r="E564" s="14">
        <f t="shared" si="32"/>
        <v>3.1923076923076925</v>
      </c>
      <c r="F564" s="14">
        <f t="shared" si="33"/>
        <v>10.833333333333334</v>
      </c>
      <c r="G564" s="1">
        <v>415000</v>
      </c>
    </row>
    <row r="565" spans="1:7" x14ac:dyDescent="0.25">
      <c r="A565" t="s">
        <v>309</v>
      </c>
      <c r="B565" s="19">
        <v>2</v>
      </c>
      <c r="C565" s="1">
        <v>30</v>
      </c>
      <c r="D565" s="1">
        <v>6</v>
      </c>
      <c r="E565" s="14">
        <f t="shared" si="32"/>
        <v>18</v>
      </c>
      <c r="F565" s="14">
        <f t="shared" si="33"/>
        <v>5</v>
      </c>
      <c r="G565" s="1">
        <v>540000</v>
      </c>
    </row>
    <row r="566" spans="1:7" x14ac:dyDescent="0.25">
      <c r="A566" t="s">
        <v>286</v>
      </c>
      <c r="B566" s="19">
        <v>150</v>
      </c>
      <c r="C566" s="1">
        <v>1500</v>
      </c>
      <c r="D566" s="1">
        <v>80</v>
      </c>
      <c r="E566" s="14">
        <f t="shared" si="32"/>
        <v>1.0666666666666667</v>
      </c>
      <c r="F566" s="14">
        <f t="shared" si="33"/>
        <v>18.75</v>
      </c>
      <c r="G566" s="1">
        <v>1600000</v>
      </c>
    </row>
    <row r="567" spans="1:7" x14ac:dyDescent="0.25">
      <c r="A567" t="s">
        <v>360</v>
      </c>
      <c r="B567" s="19">
        <v>1</v>
      </c>
      <c r="C567" s="1">
        <v>14.86</v>
      </c>
      <c r="D567" s="1">
        <v>1.56</v>
      </c>
      <c r="E567" s="14">
        <f t="shared" si="32"/>
        <v>5.636608344549126</v>
      </c>
      <c r="F567" s="14">
        <f t="shared" si="33"/>
        <v>9.5256410256410255</v>
      </c>
      <c r="G567" s="1">
        <v>83760</v>
      </c>
    </row>
    <row r="568" spans="1:7" x14ac:dyDescent="0.25">
      <c r="A568" t="s">
        <v>289</v>
      </c>
      <c r="B568" s="19">
        <v>5</v>
      </c>
      <c r="C568" s="1">
        <v>51</v>
      </c>
      <c r="D568" s="1">
        <v>5.0999999999999996</v>
      </c>
      <c r="E568" s="14">
        <f t="shared" si="32"/>
        <v>2.5</v>
      </c>
      <c r="F568" s="14">
        <f t="shared" si="33"/>
        <v>10</v>
      </c>
      <c r="G568" s="1">
        <v>127500</v>
      </c>
    </row>
    <row r="569" spans="1:7" x14ac:dyDescent="0.25">
      <c r="A569" t="s">
        <v>384</v>
      </c>
      <c r="B569" s="19">
        <v>3</v>
      </c>
      <c r="C569" s="1">
        <v>409.9</v>
      </c>
      <c r="D569" s="1">
        <v>10.42</v>
      </c>
      <c r="E569" s="14">
        <f t="shared" si="32"/>
        <v>3.7339582825079289</v>
      </c>
      <c r="F569" s="14">
        <f t="shared" si="33"/>
        <v>39.337811900191937</v>
      </c>
      <c r="G569" s="1">
        <v>1530549.5</v>
      </c>
    </row>
    <row r="570" spans="1:7" x14ac:dyDescent="0.25">
      <c r="A570" s="10" t="s">
        <v>418</v>
      </c>
      <c r="B570" s="28">
        <f>SUM(B552:B569)</f>
        <v>1498</v>
      </c>
      <c r="C570" s="11">
        <f>SUM(C552:C569)</f>
        <v>13675.210000000001</v>
      </c>
      <c r="D570" s="11">
        <f>SUM(D552:D569)</f>
        <v>5208.4600000000009</v>
      </c>
      <c r="E570" s="29">
        <f t="shared" si="32"/>
        <v>15.690329069900935</v>
      </c>
      <c r="F570" s="29">
        <f t="shared" si="33"/>
        <v>2.6255764659803469</v>
      </c>
      <c r="G570" s="11">
        <f>SUM(G552:G569)</f>
        <v>214568545</v>
      </c>
    </row>
    <row r="571" spans="1:7" x14ac:dyDescent="0.25">
      <c r="A571" s="8" t="s">
        <v>419</v>
      </c>
      <c r="B571" s="21">
        <f>SUM(B570,B550,B538,B525,B506,B490,B481,B475,B459,B435,B419,B400,B382)</f>
        <v>7355</v>
      </c>
      <c r="C571" s="9">
        <f>SUM(C570,C550,C538,C525,C506,C490,C481,C475,C459,C435,C419,C400,C382)</f>
        <v>121872.87999999999</v>
      </c>
      <c r="D571" s="9">
        <f>SUM(D570,D550,D538,D525,D506,D490,D481,D475,D459,D435,D419,D400,D382)</f>
        <v>14168.140000000001</v>
      </c>
      <c r="E571" s="17">
        <f t="shared" si="32"/>
        <v>4.772081440103821</v>
      </c>
      <c r="F571" s="17">
        <f t="shared" si="33"/>
        <v>8.6018969321308223</v>
      </c>
      <c r="G571" s="9">
        <f>SUM(G570,G550,G538,G525,G506,G490,G481,G475,G459,G435,G419,G400,G382)</f>
        <v>581587308.70000005</v>
      </c>
    </row>
    <row r="572" spans="1:7" x14ac:dyDescent="0.25">
      <c r="A572" s="13" t="s">
        <v>420</v>
      </c>
      <c r="B572" s="19"/>
      <c r="E572" s="14"/>
      <c r="F572" s="14"/>
    </row>
    <row r="573" spans="1:7" x14ac:dyDescent="0.25">
      <c r="A573" s="12" t="s">
        <v>421</v>
      </c>
      <c r="B573" s="19"/>
      <c r="E573" s="14"/>
      <c r="F573" s="14"/>
    </row>
    <row r="574" spans="1:7" x14ac:dyDescent="0.25">
      <c r="A574" t="s">
        <v>302</v>
      </c>
      <c r="B574" s="19">
        <v>303</v>
      </c>
      <c r="C574" s="1">
        <v>18276</v>
      </c>
      <c r="D574" s="1">
        <v>850</v>
      </c>
      <c r="E574" s="14">
        <f t="shared" si="32"/>
        <v>1.7966951192821186</v>
      </c>
      <c r="F574" s="14">
        <f t="shared" si="33"/>
        <v>21.501176470588234</v>
      </c>
      <c r="G574" s="1">
        <v>32836400</v>
      </c>
    </row>
    <row r="575" spans="1:7" x14ac:dyDescent="0.25">
      <c r="A575" t="s">
        <v>274</v>
      </c>
      <c r="B575" s="19">
        <v>23</v>
      </c>
      <c r="C575" s="1">
        <v>510</v>
      </c>
      <c r="D575" s="1">
        <v>50</v>
      </c>
      <c r="E575" s="14">
        <f t="shared" si="32"/>
        <v>1.0352941176470587</v>
      </c>
      <c r="F575" s="14">
        <f t="shared" si="33"/>
        <v>10.199999999999999</v>
      </c>
      <c r="G575" s="1">
        <v>528000</v>
      </c>
    </row>
    <row r="576" spans="1:7" x14ac:dyDescent="0.25">
      <c r="A576" t="s">
        <v>276</v>
      </c>
      <c r="B576" s="19">
        <v>321</v>
      </c>
      <c r="C576" s="1">
        <v>2950</v>
      </c>
      <c r="D576" s="1">
        <v>284</v>
      </c>
      <c r="E576" s="14">
        <f t="shared" si="32"/>
        <v>1.1200000000000001</v>
      </c>
      <c r="F576" s="14">
        <f t="shared" si="33"/>
        <v>10.387323943661972</v>
      </c>
      <c r="G576" s="1">
        <v>3304000</v>
      </c>
    </row>
    <row r="577" spans="1:7" x14ac:dyDescent="0.25">
      <c r="A577" t="s">
        <v>292</v>
      </c>
      <c r="B577" s="19">
        <v>37</v>
      </c>
      <c r="C577" s="1">
        <v>89.5</v>
      </c>
      <c r="D577" s="1">
        <v>6.6</v>
      </c>
      <c r="E577" s="14">
        <f t="shared" si="32"/>
        <v>1.7287709497206705</v>
      </c>
      <c r="F577" s="14">
        <f t="shared" si="33"/>
        <v>13.560606060606061</v>
      </c>
      <c r="G577" s="1">
        <v>154725</v>
      </c>
    </row>
    <row r="578" spans="1:7" x14ac:dyDescent="0.25">
      <c r="A578" t="s">
        <v>304</v>
      </c>
      <c r="B578" s="19">
        <v>54</v>
      </c>
      <c r="C578" s="1">
        <v>280</v>
      </c>
      <c r="D578" s="1">
        <v>26</v>
      </c>
      <c r="E578" s="14">
        <f t="shared" si="32"/>
        <v>1.7971428571428572</v>
      </c>
      <c r="F578" s="14">
        <f t="shared" si="33"/>
        <v>10.76923076923077</v>
      </c>
      <c r="G578" s="1">
        <v>503200</v>
      </c>
    </row>
    <row r="579" spans="1:7" x14ac:dyDescent="0.25">
      <c r="A579" t="s">
        <v>293</v>
      </c>
      <c r="B579" s="19">
        <v>62</v>
      </c>
      <c r="C579" s="1">
        <v>291</v>
      </c>
      <c r="D579" s="1">
        <v>27.1</v>
      </c>
      <c r="E579" s="14">
        <f t="shared" si="32"/>
        <v>2.5518900343642614</v>
      </c>
      <c r="F579" s="14">
        <f t="shared" si="33"/>
        <v>10.7380073800738</v>
      </c>
      <c r="G579" s="1">
        <v>742600</v>
      </c>
    </row>
    <row r="580" spans="1:7" x14ac:dyDescent="0.25">
      <c r="A580" t="s">
        <v>277</v>
      </c>
      <c r="B580" s="19">
        <v>36</v>
      </c>
      <c r="C580" s="1">
        <v>87.5</v>
      </c>
      <c r="D580" s="1">
        <v>6.3</v>
      </c>
      <c r="E580" s="14">
        <f t="shared" si="32"/>
        <v>1.3054285714285714</v>
      </c>
      <c r="F580" s="14">
        <f t="shared" si="33"/>
        <v>13.888888888888889</v>
      </c>
      <c r="G580" s="1">
        <v>114225</v>
      </c>
    </row>
    <row r="581" spans="1:7" x14ac:dyDescent="0.25">
      <c r="A581" t="s">
        <v>392</v>
      </c>
      <c r="B581" s="19">
        <v>1</v>
      </c>
      <c r="C581" s="1">
        <v>0.78</v>
      </c>
      <c r="D581" s="1">
        <v>0.65</v>
      </c>
      <c r="E581" s="14">
        <f t="shared" si="32"/>
        <v>18</v>
      </c>
      <c r="F581" s="14">
        <f t="shared" si="33"/>
        <v>1.2</v>
      </c>
      <c r="G581" s="1">
        <v>14040</v>
      </c>
    </row>
    <row r="582" spans="1:7" x14ac:dyDescent="0.25">
      <c r="A582" t="s">
        <v>422</v>
      </c>
      <c r="B582" s="19">
        <v>2</v>
      </c>
      <c r="C582" s="1">
        <v>470</v>
      </c>
      <c r="D582" s="1">
        <v>10</v>
      </c>
      <c r="E582" s="14">
        <f t="shared" si="32"/>
        <v>0.16489361702127658</v>
      </c>
      <c r="F582" s="14">
        <f t="shared" si="33"/>
        <v>47</v>
      </c>
      <c r="G582" s="1">
        <v>77500</v>
      </c>
    </row>
    <row r="583" spans="1:7" x14ac:dyDescent="0.25">
      <c r="A583" t="s">
        <v>296</v>
      </c>
      <c r="B583" s="19">
        <v>62</v>
      </c>
      <c r="C583" s="1">
        <v>2010</v>
      </c>
      <c r="D583" s="1">
        <v>49.8</v>
      </c>
      <c r="E583" s="14">
        <f t="shared" si="32"/>
        <v>0.25977611940298512</v>
      </c>
      <c r="F583" s="14">
        <f t="shared" si="33"/>
        <v>40.361445783132531</v>
      </c>
      <c r="G583" s="1">
        <v>522150</v>
      </c>
    </row>
    <row r="584" spans="1:7" x14ac:dyDescent="0.25">
      <c r="A584" t="s">
        <v>278</v>
      </c>
      <c r="B584" s="19">
        <v>1525</v>
      </c>
      <c r="C584" s="1">
        <v>1712520</v>
      </c>
      <c r="D584" s="1">
        <v>37580</v>
      </c>
      <c r="E584" s="14">
        <f t="shared" si="32"/>
        <v>0.14052554130754677</v>
      </c>
      <c r="F584" s="14">
        <f t="shared" si="33"/>
        <v>45.569984034060674</v>
      </c>
      <c r="G584" s="1">
        <v>240652800</v>
      </c>
    </row>
    <row r="585" spans="1:7" x14ac:dyDescent="0.25">
      <c r="A585" t="s">
        <v>297</v>
      </c>
      <c r="B585" s="19">
        <v>112</v>
      </c>
      <c r="C585" s="1">
        <v>5800</v>
      </c>
      <c r="D585" s="1">
        <v>113</v>
      </c>
      <c r="E585" s="14">
        <f t="shared" si="32"/>
        <v>0.17715517241379311</v>
      </c>
      <c r="F585" s="14">
        <f t="shared" si="33"/>
        <v>51.327433628318587</v>
      </c>
      <c r="G585" s="1">
        <v>1027500</v>
      </c>
    </row>
    <row r="586" spans="1:7" x14ac:dyDescent="0.25">
      <c r="A586" t="s">
        <v>279</v>
      </c>
      <c r="B586" s="19">
        <v>52</v>
      </c>
      <c r="C586" s="1">
        <v>218</v>
      </c>
      <c r="D586" s="1">
        <v>20</v>
      </c>
      <c r="E586" s="14">
        <f t="shared" si="32"/>
        <v>1.7706422018348624</v>
      </c>
      <c r="F586" s="14">
        <f t="shared" si="33"/>
        <v>10.9</v>
      </c>
      <c r="G586" s="1">
        <v>386000</v>
      </c>
    </row>
    <row r="587" spans="1:7" x14ac:dyDescent="0.25">
      <c r="A587" t="s">
        <v>298</v>
      </c>
      <c r="B587" s="19">
        <v>7</v>
      </c>
      <c r="C587" s="1">
        <v>11</v>
      </c>
      <c r="D587" s="1">
        <v>0.9</v>
      </c>
      <c r="E587" s="14">
        <f t="shared" si="32"/>
        <v>1.2727272727272727</v>
      </c>
      <c r="F587" s="14">
        <f t="shared" si="33"/>
        <v>12.222222222222221</v>
      </c>
      <c r="G587" s="1">
        <v>14000</v>
      </c>
    </row>
    <row r="588" spans="1:7" x14ac:dyDescent="0.25">
      <c r="A588" t="s">
        <v>347</v>
      </c>
      <c r="B588" s="19">
        <v>5</v>
      </c>
      <c r="C588" s="1">
        <v>45</v>
      </c>
      <c r="D588" s="1">
        <v>1.8</v>
      </c>
      <c r="E588" s="14">
        <f t="shared" si="32"/>
        <v>3.2466666666666666</v>
      </c>
      <c r="F588" s="14">
        <f t="shared" si="33"/>
        <v>25</v>
      </c>
      <c r="G588" s="1">
        <v>146100</v>
      </c>
    </row>
    <row r="589" spans="1:7" x14ac:dyDescent="0.25">
      <c r="A589" t="s">
        <v>396</v>
      </c>
      <c r="B589" s="19">
        <v>146</v>
      </c>
      <c r="C589" s="1">
        <v>1112</v>
      </c>
      <c r="D589" s="1">
        <v>92</v>
      </c>
      <c r="E589" s="14">
        <f t="shared" si="32"/>
        <v>0.41546762589928055</v>
      </c>
      <c r="F589" s="14">
        <f t="shared" si="33"/>
        <v>12.086956521739131</v>
      </c>
      <c r="G589" s="1">
        <v>462000</v>
      </c>
    </row>
    <row r="590" spans="1:7" x14ac:dyDescent="0.25">
      <c r="A590" t="s">
        <v>284</v>
      </c>
      <c r="B590" s="19">
        <v>39</v>
      </c>
      <c r="C590" s="1">
        <v>105</v>
      </c>
      <c r="D590" s="1">
        <v>5.2</v>
      </c>
      <c r="E590" s="14">
        <f t="shared" si="32"/>
        <v>3.3733333333333335</v>
      </c>
      <c r="F590" s="14">
        <f t="shared" si="33"/>
        <v>20.19230769230769</v>
      </c>
      <c r="G590" s="1">
        <v>354200</v>
      </c>
    </row>
    <row r="591" spans="1:7" x14ac:dyDescent="0.25">
      <c r="A591" t="s">
        <v>310</v>
      </c>
      <c r="B591" s="19">
        <v>36</v>
      </c>
      <c r="C591" s="1">
        <v>87.5</v>
      </c>
      <c r="D591" s="1">
        <v>5.15</v>
      </c>
      <c r="E591" s="14">
        <f t="shared" si="32"/>
        <v>1.2534285714285713</v>
      </c>
      <c r="F591" s="14">
        <f t="shared" si="33"/>
        <v>16.990291262135923</v>
      </c>
      <c r="G591" s="1">
        <v>109675</v>
      </c>
    </row>
    <row r="592" spans="1:7" x14ac:dyDescent="0.25">
      <c r="A592" t="s">
        <v>286</v>
      </c>
      <c r="B592" s="19">
        <v>27</v>
      </c>
      <c r="C592" s="1">
        <v>735</v>
      </c>
      <c r="D592" s="1">
        <v>198</v>
      </c>
      <c r="E592" s="14">
        <f t="shared" si="32"/>
        <v>1.2425170068027211</v>
      </c>
      <c r="F592" s="14">
        <f t="shared" si="33"/>
        <v>3.7121212121212119</v>
      </c>
      <c r="G592" s="1">
        <v>913250</v>
      </c>
    </row>
    <row r="593" spans="1:7" x14ac:dyDescent="0.25">
      <c r="A593" t="s">
        <v>299</v>
      </c>
      <c r="B593" s="19">
        <v>5</v>
      </c>
      <c r="C593" s="1">
        <v>375</v>
      </c>
      <c r="D593" s="1">
        <v>15</v>
      </c>
      <c r="E593" s="14">
        <f t="shared" si="32"/>
        <v>0.52333333333333332</v>
      </c>
      <c r="F593" s="14">
        <f t="shared" si="33"/>
        <v>25</v>
      </c>
      <c r="G593" s="1">
        <v>196250</v>
      </c>
    </row>
    <row r="594" spans="1:7" x14ac:dyDescent="0.25">
      <c r="A594" t="s">
        <v>311</v>
      </c>
      <c r="B594" s="19">
        <v>47</v>
      </c>
      <c r="C594" s="1">
        <v>199</v>
      </c>
      <c r="D594" s="1">
        <v>14.35</v>
      </c>
      <c r="E594" s="14">
        <f t="shared" si="32"/>
        <v>1.9301507537688443</v>
      </c>
      <c r="F594" s="14">
        <f t="shared" si="33"/>
        <v>13.867595818815332</v>
      </c>
      <c r="G594" s="1">
        <v>384100</v>
      </c>
    </row>
    <row r="595" spans="1:7" x14ac:dyDescent="0.25">
      <c r="A595" t="s">
        <v>334</v>
      </c>
      <c r="B595" s="19">
        <v>4</v>
      </c>
      <c r="C595" s="1">
        <v>15</v>
      </c>
      <c r="D595" s="1">
        <v>0.9</v>
      </c>
      <c r="E595" s="14">
        <f t="shared" si="32"/>
        <v>14.866666666666665</v>
      </c>
      <c r="F595" s="14">
        <f t="shared" si="33"/>
        <v>16.666666666666668</v>
      </c>
      <c r="G595" s="1">
        <v>223000</v>
      </c>
    </row>
    <row r="596" spans="1:7" x14ac:dyDescent="0.25">
      <c r="A596" t="s">
        <v>287</v>
      </c>
      <c r="B596" s="19">
        <v>55</v>
      </c>
      <c r="C596" s="1">
        <v>151</v>
      </c>
      <c r="D596" s="1">
        <v>12.2</v>
      </c>
      <c r="E596" s="14">
        <f t="shared" si="32"/>
        <v>2.4403973509933774</v>
      </c>
      <c r="F596" s="14">
        <f t="shared" si="33"/>
        <v>12.377049180327869</v>
      </c>
      <c r="G596" s="1">
        <v>368500</v>
      </c>
    </row>
    <row r="597" spans="1:7" x14ac:dyDescent="0.25">
      <c r="A597" t="s">
        <v>423</v>
      </c>
      <c r="B597" s="19">
        <v>2</v>
      </c>
      <c r="C597" s="1">
        <v>1162</v>
      </c>
      <c r="D597" s="1">
        <v>440</v>
      </c>
      <c r="E597" s="14">
        <f t="shared" si="32"/>
        <v>2.1</v>
      </c>
      <c r="F597" s="14">
        <f t="shared" si="33"/>
        <v>2.6409090909090911</v>
      </c>
      <c r="G597" s="1">
        <v>2440200</v>
      </c>
    </row>
    <row r="598" spans="1:7" x14ac:dyDescent="0.25">
      <c r="A598" t="s">
        <v>397</v>
      </c>
      <c r="B598" s="19">
        <v>2</v>
      </c>
      <c r="C598" s="1">
        <v>0.74</v>
      </c>
      <c r="D598" s="1">
        <v>0.2</v>
      </c>
      <c r="E598" s="14">
        <f t="shared" si="32"/>
        <v>20</v>
      </c>
      <c r="F598" s="14">
        <f t="shared" si="33"/>
        <v>3.6999999999999997</v>
      </c>
      <c r="G598" s="1">
        <v>14800</v>
      </c>
    </row>
    <row r="599" spans="1:7" x14ac:dyDescent="0.25">
      <c r="A599" s="10" t="s">
        <v>424</v>
      </c>
      <c r="B599" s="28">
        <f>SUM(B574:B598)</f>
        <v>2965</v>
      </c>
      <c r="C599" s="11">
        <f>SUM(C574:C598)</f>
        <v>1747501.02</v>
      </c>
      <c r="D599" s="11">
        <f>SUM(D574:D598)</f>
        <v>39809.149999999994</v>
      </c>
      <c r="E599" s="29">
        <f t="shared" si="32"/>
        <v>0.16394223048865517</v>
      </c>
      <c r="F599" s="29">
        <f t="shared" si="33"/>
        <v>43.896968912925807</v>
      </c>
      <c r="G599" s="11">
        <f>SUM(G574:G598)</f>
        <v>286489215</v>
      </c>
    </row>
    <row r="600" spans="1:7" x14ac:dyDescent="0.25">
      <c r="A600" s="12" t="s">
        <v>425</v>
      </c>
      <c r="B600" s="19"/>
      <c r="E600" s="14"/>
      <c r="F600" s="14"/>
    </row>
    <row r="601" spans="1:7" x14ac:dyDescent="0.25">
      <c r="A601" t="s">
        <v>274</v>
      </c>
      <c r="B601" s="19">
        <v>5</v>
      </c>
      <c r="C601" s="1">
        <v>52</v>
      </c>
      <c r="D601" s="1">
        <v>5</v>
      </c>
      <c r="E601" s="14">
        <f t="shared" si="32"/>
        <v>2.5961538461538463</v>
      </c>
      <c r="F601" s="14">
        <f t="shared" si="33"/>
        <v>10.4</v>
      </c>
      <c r="G601" s="1">
        <v>135000</v>
      </c>
    </row>
    <row r="602" spans="1:7" x14ac:dyDescent="0.25">
      <c r="A602" t="s">
        <v>276</v>
      </c>
      <c r="B602" s="19">
        <v>7</v>
      </c>
      <c r="C602" s="1">
        <v>41</v>
      </c>
      <c r="D602" s="1">
        <v>5</v>
      </c>
      <c r="E602" s="14">
        <f t="shared" ref="E602:E665" si="34">(G602/C602)/1000</f>
        <v>2.9024390243902438</v>
      </c>
      <c r="F602" s="14">
        <f t="shared" ref="F602:F665" si="35">C602/D602</f>
        <v>8.1999999999999993</v>
      </c>
      <c r="G602" s="1">
        <v>119000</v>
      </c>
    </row>
    <row r="603" spans="1:7" x14ac:dyDescent="0.25">
      <c r="A603" t="s">
        <v>278</v>
      </c>
      <c r="B603" s="19">
        <v>15</v>
      </c>
      <c r="C603" s="1">
        <v>550</v>
      </c>
      <c r="D603" s="1">
        <v>10</v>
      </c>
      <c r="E603" s="14">
        <f t="shared" si="34"/>
        <v>0.2</v>
      </c>
      <c r="F603" s="14">
        <f t="shared" si="35"/>
        <v>55</v>
      </c>
      <c r="G603" s="1">
        <v>110000</v>
      </c>
    </row>
    <row r="604" spans="1:7" x14ac:dyDescent="0.25">
      <c r="A604" t="s">
        <v>297</v>
      </c>
      <c r="B604" s="19">
        <v>17</v>
      </c>
      <c r="C604" s="1">
        <v>743</v>
      </c>
      <c r="D604" s="1">
        <v>17</v>
      </c>
      <c r="E604" s="14">
        <f t="shared" si="34"/>
        <v>0.21467025572005383</v>
      </c>
      <c r="F604" s="14">
        <f t="shared" si="35"/>
        <v>43.705882352941174</v>
      </c>
      <c r="G604" s="1">
        <v>159500</v>
      </c>
    </row>
    <row r="605" spans="1:7" x14ac:dyDescent="0.25">
      <c r="A605" t="s">
        <v>279</v>
      </c>
      <c r="B605" s="19">
        <v>3</v>
      </c>
      <c r="C605" s="1">
        <v>37</v>
      </c>
      <c r="D605" s="1">
        <v>3.5</v>
      </c>
      <c r="E605" s="14">
        <f t="shared" si="34"/>
        <v>1.547972972972973</v>
      </c>
      <c r="F605" s="14">
        <f t="shared" si="35"/>
        <v>10.571428571428571</v>
      </c>
      <c r="G605" s="1">
        <v>57275</v>
      </c>
    </row>
    <row r="606" spans="1:7" x14ac:dyDescent="0.25">
      <c r="A606" t="s">
        <v>282</v>
      </c>
      <c r="B606" s="19">
        <v>10</v>
      </c>
      <c r="C606" s="1">
        <v>33</v>
      </c>
      <c r="D606" s="1">
        <v>8.5</v>
      </c>
      <c r="E606" s="14">
        <f t="shared" si="34"/>
        <v>3.2727272727272725</v>
      </c>
      <c r="F606" s="14">
        <f t="shared" si="35"/>
        <v>3.8823529411764706</v>
      </c>
      <c r="G606" s="1">
        <v>108000</v>
      </c>
    </row>
    <row r="607" spans="1:7" x14ac:dyDescent="0.25">
      <c r="A607" t="s">
        <v>283</v>
      </c>
      <c r="B607" s="19">
        <v>5</v>
      </c>
      <c r="C607" s="1">
        <v>22</v>
      </c>
      <c r="D607" s="1">
        <v>7</v>
      </c>
      <c r="E607" s="14">
        <f t="shared" si="34"/>
        <v>1.6795454545454545</v>
      </c>
      <c r="F607" s="14">
        <f t="shared" si="35"/>
        <v>3.1428571428571428</v>
      </c>
      <c r="G607" s="1">
        <v>36950</v>
      </c>
    </row>
    <row r="608" spans="1:7" x14ac:dyDescent="0.25">
      <c r="A608" t="s">
        <v>286</v>
      </c>
      <c r="B608" s="19">
        <v>12</v>
      </c>
      <c r="C608" s="1">
        <v>7</v>
      </c>
      <c r="D608" s="1">
        <v>12</v>
      </c>
      <c r="E608" s="14">
        <f t="shared" si="34"/>
        <v>2</v>
      </c>
      <c r="F608" s="14">
        <f t="shared" si="35"/>
        <v>0.58333333333333337</v>
      </c>
      <c r="G608" s="1">
        <v>14000</v>
      </c>
    </row>
    <row r="609" spans="1:7" x14ac:dyDescent="0.25">
      <c r="A609" s="10" t="s">
        <v>426</v>
      </c>
      <c r="B609" s="28">
        <f>SUM(B601:B608)</f>
        <v>74</v>
      </c>
      <c r="C609" s="11">
        <f>SUM(C601:C608)</f>
        <v>1485</v>
      </c>
      <c r="D609" s="11">
        <f>SUM(D601:D608)</f>
        <v>68</v>
      </c>
      <c r="E609" s="29">
        <f t="shared" si="34"/>
        <v>0.49813131313131309</v>
      </c>
      <c r="F609" s="29">
        <f t="shared" si="35"/>
        <v>21.838235294117649</v>
      </c>
      <c r="G609" s="11">
        <f>SUM(G601:G608)</f>
        <v>739725</v>
      </c>
    </row>
    <row r="610" spans="1:7" x14ac:dyDescent="0.25">
      <c r="A610" s="12" t="s">
        <v>427</v>
      </c>
      <c r="B610" s="19"/>
      <c r="E610" s="14"/>
      <c r="F610" s="14"/>
    </row>
    <row r="611" spans="1:7" x14ac:dyDescent="0.25">
      <c r="A611" t="s">
        <v>274</v>
      </c>
      <c r="B611" s="19">
        <v>3</v>
      </c>
      <c r="C611" s="1">
        <v>138.56</v>
      </c>
      <c r="D611" s="1">
        <v>12</v>
      </c>
      <c r="E611" s="14">
        <f t="shared" si="34"/>
        <v>1.2113452655889145</v>
      </c>
      <c r="F611" s="14">
        <f t="shared" si="35"/>
        <v>11.546666666666667</v>
      </c>
      <c r="G611" s="1">
        <v>167844</v>
      </c>
    </row>
    <row r="612" spans="1:7" x14ac:dyDescent="0.25">
      <c r="A612" t="s">
        <v>276</v>
      </c>
      <c r="B612" s="19">
        <v>10</v>
      </c>
      <c r="C612" s="1">
        <v>10</v>
      </c>
      <c r="D612" s="1">
        <v>10</v>
      </c>
      <c r="E612" s="14">
        <f t="shared" si="34"/>
        <v>1.85</v>
      </c>
      <c r="F612" s="14">
        <f t="shared" si="35"/>
        <v>1</v>
      </c>
      <c r="G612" s="1">
        <v>18500</v>
      </c>
    </row>
    <row r="613" spans="1:7" x14ac:dyDescent="0.25">
      <c r="A613" t="s">
        <v>392</v>
      </c>
      <c r="B613" s="19">
        <v>1</v>
      </c>
      <c r="C613" s="1">
        <v>1.44</v>
      </c>
      <c r="D613" s="1">
        <v>2</v>
      </c>
      <c r="E613" s="14">
        <f t="shared" si="34"/>
        <v>20</v>
      </c>
      <c r="F613" s="14">
        <f t="shared" si="35"/>
        <v>0.72</v>
      </c>
      <c r="G613" s="1">
        <v>28800</v>
      </c>
    </row>
    <row r="614" spans="1:7" x14ac:dyDescent="0.25">
      <c r="A614" t="s">
        <v>278</v>
      </c>
      <c r="B614" s="19">
        <v>1</v>
      </c>
      <c r="C614" s="1">
        <v>3236</v>
      </c>
      <c r="D614" s="1">
        <v>64</v>
      </c>
      <c r="E614" s="14">
        <f t="shared" si="34"/>
        <v>0.10814585908529048</v>
      </c>
      <c r="F614" s="14">
        <f t="shared" si="35"/>
        <v>50.5625</v>
      </c>
      <c r="G614" s="1">
        <v>349960</v>
      </c>
    </row>
    <row r="615" spans="1:7" x14ac:dyDescent="0.25">
      <c r="A615" t="s">
        <v>286</v>
      </c>
      <c r="B615" s="19">
        <v>2</v>
      </c>
      <c r="C615" s="1">
        <v>132</v>
      </c>
      <c r="D615" s="1">
        <v>4</v>
      </c>
      <c r="E615" s="14">
        <f t="shared" si="34"/>
        <v>0.4</v>
      </c>
      <c r="F615" s="14">
        <f t="shared" si="35"/>
        <v>33</v>
      </c>
      <c r="G615" s="1">
        <v>52800</v>
      </c>
    </row>
    <row r="616" spans="1:7" x14ac:dyDescent="0.25">
      <c r="A616" t="s">
        <v>299</v>
      </c>
      <c r="B616" s="19">
        <v>9</v>
      </c>
      <c r="C616" s="1">
        <v>392</v>
      </c>
      <c r="D616" s="1">
        <v>12.2</v>
      </c>
      <c r="E616" s="14">
        <f t="shared" si="34"/>
        <v>0.51821428571428563</v>
      </c>
      <c r="F616" s="14">
        <f t="shared" si="35"/>
        <v>32.131147540983605</v>
      </c>
      <c r="G616" s="1">
        <v>203140</v>
      </c>
    </row>
    <row r="617" spans="1:7" x14ac:dyDescent="0.25">
      <c r="A617" s="10" t="s">
        <v>428</v>
      </c>
      <c r="B617" s="28">
        <f>SUM(B611:B616)</f>
        <v>26</v>
      </c>
      <c r="C617" s="11">
        <f>SUM(C611:C616)</f>
        <v>3910</v>
      </c>
      <c r="D617" s="11">
        <f>SUM(D611:D616)</f>
        <v>104.2</v>
      </c>
      <c r="E617" s="29">
        <f t="shared" si="34"/>
        <v>0.20998567774936061</v>
      </c>
      <c r="F617" s="29">
        <f t="shared" si="35"/>
        <v>37.523992322456813</v>
      </c>
      <c r="G617" s="11">
        <f>SUM(G611:G616)</f>
        <v>821044</v>
      </c>
    </row>
    <row r="618" spans="1:7" x14ac:dyDescent="0.25">
      <c r="A618" s="12" t="s">
        <v>429</v>
      </c>
      <c r="B618" s="19"/>
      <c r="E618" s="14"/>
      <c r="F618" s="14"/>
    </row>
    <row r="619" spans="1:7" x14ac:dyDescent="0.25">
      <c r="A619" t="s">
        <v>276</v>
      </c>
      <c r="B619" s="19">
        <v>15</v>
      </c>
      <c r="C619" s="1">
        <v>1310</v>
      </c>
      <c r="D619" s="1">
        <v>88</v>
      </c>
      <c r="E619" s="14">
        <f t="shared" si="34"/>
        <v>2.884732824427481</v>
      </c>
      <c r="F619" s="14">
        <f t="shared" si="35"/>
        <v>14.886363636363637</v>
      </c>
      <c r="G619" s="1">
        <v>3779000</v>
      </c>
    </row>
    <row r="620" spans="1:7" x14ac:dyDescent="0.25">
      <c r="A620" t="s">
        <v>319</v>
      </c>
      <c r="B620" s="19">
        <v>20</v>
      </c>
      <c r="C620" s="1">
        <v>275</v>
      </c>
      <c r="D620" s="1">
        <v>54</v>
      </c>
      <c r="E620" s="14">
        <f t="shared" si="34"/>
        <v>3.8959999999999999</v>
      </c>
      <c r="F620" s="14">
        <f t="shared" si="35"/>
        <v>5.0925925925925926</v>
      </c>
      <c r="G620" s="1">
        <v>1071400</v>
      </c>
    </row>
    <row r="621" spans="1:7" x14ac:dyDescent="0.25">
      <c r="A621" t="s">
        <v>277</v>
      </c>
      <c r="B621" s="19">
        <v>5</v>
      </c>
      <c r="C621" s="1">
        <v>3</v>
      </c>
      <c r="D621" s="1">
        <v>0.7</v>
      </c>
      <c r="E621" s="14">
        <f t="shared" si="34"/>
        <v>5</v>
      </c>
      <c r="F621" s="14">
        <f t="shared" si="35"/>
        <v>4.2857142857142856</v>
      </c>
      <c r="G621" s="1">
        <v>15000</v>
      </c>
    </row>
    <row r="622" spans="1:7" x14ac:dyDescent="0.25">
      <c r="A622" t="s">
        <v>307</v>
      </c>
      <c r="B622" s="19">
        <v>5</v>
      </c>
      <c r="C622" s="1">
        <v>0.5</v>
      </c>
      <c r="D622" s="1">
        <v>0.1</v>
      </c>
      <c r="E622" s="14">
        <f t="shared" si="34"/>
        <v>9</v>
      </c>
      <c r="F622" s="14">
        <f t="shared" si="35"/>
        <v>5</v>
      </c>
      <c r="G622" s="1">
        <v>4500</v>
      </c>
    </row>
    <row r="623" spans="1:7" x14ac:dyDescent="0.25">
      <c r="A623" s="10" t="s">
        <v>430</v>
      </c>
      <c r="B623" s="28">
        <f>SUM(B619:B622)</f>
        <v>45</v>
      </c>
      <c r="C623" s="11">
        <f>SUM(C619:C622)</f>
        <v>1588.5</v>
      </c>
      <c r="D623" s="11">
        <f>SUM(D619:D622)</f>
        <v>142.79999999999998</v>
      </c>
      <c r="E623" s="29">
        <f t="shared" si="34"/>
        <v>3.0657223796033994</v>
      </c>
      <c r="F623" s="29">
        <f t="shared" si="35"/>
        <v>11.123949579831933</v>
      </c>
      <c r="G623" s="11">
        <f>SUM(G619:G622)</f>
        <v>4869900</v>
      </c>
    </row>
    <row r="624" spans="1:7" x14ac:dyDescent="0.25">
      <c r="A624" s="12" t="s">
        <v>431</v>
      </c>
      <c r="B624" s="19"/>
      <c r="E624" s="14"/>
      <c r="F624" s="14"/>
    </row>
    <row r="625" spans="1:7" x14ac:dyDescent="0.25">
      <c r="A625" t="s">
        <v>303</v>
      </c>
      <c r="B625" s="19">
        <v>2</v>
      </c>
      <c r="C625" s="1">
        <v>4</v>
      </c>
      <c r="D625" s="1">
        <v>0.4</v>
      </c>
      <c r="E625" s="14">
        <f t="shared" si="34"/>
        <v>1</v>
      </c>
      <c r="F625" s="14">
        <f t="shared" si="35"/>
        <v>10</v>
      </c>
      <c r="G625" s="1">
        <v>4000</v>
      </c>
    </row>
    <row r="626" spans="1:7" x14ac:dyDescent="0.25">
      <c r="A626" t="s">
        <v>276</v>
      </c>
      <c r="B626" s="19">
        <v>57</v>
      </c>
      <c r="C626" s="1">
        <v>419</v>
      </c>
      <c r="D626" s="1">
        <v>44.5</v>
      </c>
      <c r="E626" s="14">
        <f t="shared" si="34"/>
        <v>1.5</v>
      </c>
      <c r="F626" s="14">
        <f t="shared" si="35"/>
        <v>9.4157303370786511</v>
      </c>
      <c r="G626" s="1">
        <v>628500</v>
      </c>
    </row>
    <row r="627" spans="1:7" x14ac:dyDescent="0.25">
      <c r="A627" t="s">
        <v>395</v>
      </c>
      <c r="B627" s="19">
        <v>1</v>
      </c>
      <c r="C627" s="1">
        <v>348</v>
      </c>
      <c r="D627" s="1">
        <v>178</v>
      </c>
      <c r="E627" s="14">
        <f t="shared" si="34"/>
        <v>1.43</v>
      </c>
      <c r="F627" s="14">
        <f t="shared" si="35"/>
        <v>1.9550561797752808</v>
      </c>
      <c r="G627" s="1">
        <v>497640</v>
      </c>
    </row>
    <row r="628" spans="1:7" x14ac:dyDescent="0.25">
      <c r="A628" t="s">
        <v>320</v>
      </c>
      <c r="B628" s="19">
        <v>22</v>
      </c>
      <c r="C628" s="1">
        <v>52.5</v>
      </c>
      <c r="D628" s="1">
        <v>19</v>
      </c>
      <c r="E628" s="14">
        <f t="shared" si="34"/>
        <v>3</v>
      </c>
      <c r="F628" s="14">
        <f t="shared" si="35"/>
        <v>2.763157894736842</v>
      </c>
      <c r="G628" s="1">
        <v>157500</v>
      </c>
    </row>
    <row r="629" spans="1:7" x14ac:dyDescent="0.25">
      <c r="A629" t="s">
        <v>304</v>
      </c>
      <c r="B629" s="19">
        <v>52</v>
      </c>
      <c r="C629" s="1">
        <v>360.5</v>
      </c>
      <c r="D629" s="1">
        <v>51.5</v>
      </c>
      <c r="E629" s="14">
        <f t="shared" si="34"/>
        <v>0.82</v>
      </c>
      <c r="F629" s="14">
        <f t="shared" si="35"/>
        <v>7</v>
      </c>
      <c r="G629" s="1">
        <v>295610</v>
      </c>
    </row>
    <row r="630" spans="1:7" x14ac:dyDescent="0.25">
      <c r="A630" t="s">
        <v>293</v>
      </c>
      <c r="B630" s="19">
        <v>62</v>
      </c>
      <c r="C630" s="1">
        <v>431</v>
      </c>
      <c r="D630" s="1">
        <v>45</v>
      </c>
      <c r="E630" s="14">
        <f t="shared" si="34"/>
        <v>1.2501160092807424</v>
      </c>
      <c r="F630" s="14">
        <f t="shared" si="35"/>
        <v>9.5777777777777775</v>
      </c>
      <c r="G630" s="1">
        <v>538800</v>
      </c>
    </row>
    <row r="631" spans="1:7" x14ac:dyDescent="0.25">
      <c r="A631" t="s">
        <v>277</v>
      </c>
      <c r="B631" s="19">
        <v>2</v>
      </c>
      <c r="C631" s="1">
        <v>3</v>
      </c>
      <c r="D631" s="1">
        <v>0.2</v>
      </c>
      <c r="E631" s="14">
        <f t="shared" si="34"/>
        <v>2.6</v>
      </c>
      <c r="F631" s="14">
        <f t="shared" si="35"/>
        <v>15</v>
      </c>
      <c r="G631" s="1">
        <v>7800</v>
      </c>
    </row>
    <row r="632" spans="1:7" x14ac:dyDescent="0.25">
      <c r="A632" t="s">
        <v>280</v>
      </c>
      <c r="B632" s="19">
        <v>1</v>
      </c>
      <c r="C632" s="1">
        <v>94</v>
      </c>
      <c r="D632" s="1">
        <v>37</v>
      </c>
      <c r="E632" s="14">
        <f t="shared" si="34"/>
        <v>4</v>
      </c>
      <c r="F632" s="14">
        <f t="shared" si="35"/>
        <v>2.5405405405405403</v>
      </c>
      <c r="G632" s="1">
        <v>376000</v>
      </c>
    </row>
    <row r="633" spans="1:7" x14ac:dyDescent="0.25">
      <c r="A633" t="s">
        <v>307</v>
      </c>
      <c r="B633" s="19">
        <v>5</v>
      </c>
      <c r="C633" s="1">
        <v>46</v>
      </c>
      <c r="D633" s="1">
        <v>6</v>
      </c>
      <c r="E633" s="14">
        <f t="shared" si="34"/>
        <v>1.34</v>
      </c>
      <c r="F633" s="14">
        <f t="shared" si="35"/>
        <v>7.666666666666667</v>
      </c>
      <c r="G633" s="1">
        <v>61640</v>
      </c>
    </row>
    <row r="634" spans="1:7" x14ac:dyDescent="0.25">
      <c r="A634" t="s">
        <v>286</v>
      </c>
      <c r="B634" s="19">
        <v>1</v>
      </c>
      <c r="C634" s="1">
        <v>1380</v>
      </c>
      <c r="D634" s="1">
        <v>215</v>
      </c>
      <c r="E634" s="14">
        <f t="shared" si="34"/>
        <v>1.92</v>
      </c>
      <c r="F634" s="14">
        <f t="shared" si="35"/>
        <v>6.4186046511627906</v>
      </c>
      <c r="G634" s="1">
        <v>2649600</v>
      </c>
    </row>
    <row r="635" spans="1:7" x14ac:dyDescent="0.25">
      <c r="A635" t="s">
        <v>299</v>
      </c>
      <c r="B635" s="19">
        <v>1</v>
      </c>
      <c r="C635" s="1">
        <v>6650</v>
      </c>
      <c r="D635" s="1">
        <v>223</v>
      </c>
      <c r="E635" s="14">
        <f t="shared" si="34"/>
        <v>0.56000000000000005</v>
      </c>
      <c r="F635" s="14">
        <f t="shared" si="35"/>
        <v>29.820627802690584</v>
      </c>
      <c r="G635" s="1">
        <v>3724000</v>
      </c>
    </row>
    <row r="636" spans="1:7" x14ac:dyDescent="0.25">
      <c r="A636" t="s">
        <v>315</v>
      </c>
      <c r="B636" s="19">
        <v>2</v>
      </c>
      <c r="C636" s="1">
        <v>1</v>
      </c>
      <c r="D636" s="1">
        <v>0.2</v>
      </c>
      <c r="E636" s="14">
        <f t="shared" si="34"/>
        <v>2.5</v>
      </c>
      <c r="F636" s="14">
        <f t="shared" si="35"/>
        <v>5</v>
      </c>
      <c r="G636" s="1">
        <v>2500</v>
      </c>
    </row>
    <row r="637" spans="1:7" x14ac:dyDescent="0.25">
      <c r="A637" t="s">
        <v>423</v>
      </c>
      <c r="B637" s="19">
        <v>2</v>
      </c>
      <c r="C637" s="1">
        <v>1077</v>
      </c>
      <c r="D637" s="1">
        <v>307</v>
      </c>
      <c r="E637" s="14">
        <f t="shared" si="34"/>
        <v>2.16</v>
      </c>
      <c r="F637" s="14">
        <f t="shared" si="35"/>
        <v>3.5081433224755698</v>
      </c>
      <c r="G637" s="1">
        <v>2326320</v>
      </c>
    </row>
    <row r="638" spans="1:7" x14ac:dyDescent="0.25">
      <c r="A638" s="10" t="s">
        <v>432</v>
      </c>
      <c r="B638" s="28">
        <f>SUM(B625:B637)</f>
        <v>210</v>
      </c>
      <c r="C638" s="11">
        <f>SUM(C625:C637)</f>
        <v>10866</v>
      </c>
      <c r="D638" s="11">
        <f>SUM(D625:D637)</f>
        <v>1126.8</v>
      </c>
      <c r="E638" s="29">
        <f t="shared" si="34"/>
        <v>1.0371719123872631</v>
      </c>
      <c r="F638" s="29">
        <f t="shared" si="35"/>
        <v>9.6432374866879655</v>
      </c>
      <c r="G638" s="11">
        <f>SUM(G625:G637)</f>
        <v>11269910</v>
      </c>
    </row>
    <row r="639" spans="1:7" x14ac:dyDescent="0.25">
      <c r="A639" s="12" t="s">
        <v>433</v>
      </c>
      <c r="B639" s="19"/>
      <c r="E639" s="14"/>
      <c r="F639" s="14"/>
    </row>
    <row r="640" spans="1:7" x14ac:dyDescent="0.25">
      <c r="A640" t="s">
        <v>302</v>
      </c>
      <c r="B640" s="19">
        <v>2</v>
      </c>
      <c r="C640" s="1">
        <v>47</v>
      </c>
      <c r="D640" s="1">
        <v>2</v>
      </c>
      <c r="E640" s="14">
        <f t="shared" si="34"/>
        <v>3</v>
      </c>
      <c r="F640" s="14">
        <f t="shared" si="35"/>
        <v>23.5</v>
      </c>
      <c r="G640" s="1">
        <v>141000</v>
      </c>
    </row>
    <row r="641" spans="1:7" x14ac:dyDescent="0.25">
      <c r="A641" t="s">
        <v>276</v>
      </c>
      <c r="B641" s="19">
        <v>42</v>
      </c>
      <c r="C641" s="1">
        <v>639</v>
      </c>
      <c r="D641" s="1">
        <v>58.6</v>
      </c>
      <c r="E641" s="14">
        <f t="shared" si="34"/>
        <v>1.8062597809076684</v>
      </c>
      <c r="F641" s="14">
        <f t="shared" si="35"/>
        <v>10.904436860068259</v>
      </c>
      <c r="G641" s="1">
        <v>1154200</v>
      </c>
    </row>
    <row r="642" spans="1:7" x14ac:dyDescent="0.25">
      <c r="A642" t="s">
        <v>278</v>
      </c>
      <c r="B642" s="19">
        <v>6</v>
      </c>
      <c r="C642" s="1">
        <v>17300</v>
      </c>
      <c r="D642" s="1">
        <v>283</v>
      </c>
      <c r="E642" s="14">
        <f t="shared" si="34"/>
        <v>0.15</v>
      </c>
      <c r="F642" s="14">
        <f t="shared" si="35"/>
        <v>61.130742049469966</v>
      </c>
      <c r="G642" s="1">
        <v>2595000</v>
      </c>
    </row>
    <row r="643" spans="1:7" x14ac:dyDescent="0.25">
      <c r="A643" t="s">
        <v>279</v>
      </c>
      <c r="B643" s="19">
        <v>30</v>
      </c>
      <c r="C643" s="1">
        <v>7140</v>
      </c>
      <c r="D643" s="1">
        <v>425</v>
      </c>
      <c r="E643" s="14">
        <f t="shared" si="34"/>
        <v>1.5</v>
      </c>
      <c r="F643" s="14">
        <f t="shared" si="35"/>
        <v>16.8</v>
      </c>
      <c r="G643" s="1">
        <v>10710000</v>
      </c>
    </row>
    <row r="644" spans="1:7" x14ac:dyDescent="0.25">
      <c r="A644" s="10" t="s">
        <v>434</v>
      </c>
      <c r="B644" s="28">
        <f>SUM(B640:B643)</f>
        <v>80</v>
      </c>
      <c r="C644" s="11">
        <f>SUM(C640:C643)</f>
        <v>25126</v>
      </c>
      <c r="D644" s="11">
        <f>SUM(D640:D643)</f>
        <v>768.6</v>
      </c>
      <c r="E644" s="29">
        <f t="shared" si="34"/>
        <v>0.58107936002547156</v>
      </c>
      <c r="F644" s="29">
        <f t="shared" si="35"/>
        <v>32.690606297163676</v>
      </c>
      <c r="G644" s="11">
        <f>SUM(G640:G643)</f>
        <v>14600200</v>
      </c>
    </row>
    <row r="645" spans="1:7" x14ac:dyDescent="0.25">
      <c r="A645" s="12" t="s">
        <v>435</v>
      </c>
      <c r="B645" s="19"/>
      <c r="E645" s="14"/>
      <c r="F645" s="14"/>
    </row>
    <row r="646" spans="1:7" x14ac:dyDescent="0.25">
      <c r="A646" t="s">
        <v>276</v>
      </c>
      <c r="B646" s="19">
        <v>6</v>
      </c>
      <c r="C646" s="1">
        <v>60.29</v>
      </c>
      <c r="D646" s="1">
        <v>5.0999999999999996</v>
      </c>
      <c r="E646" s="14">
        <f t="shared" si="34"/>
        <v>3.339472549344833</v>
      </c>
      <c r="F646" s="14">
        <f t="shared" si="35"/>
        <v>11.821568627450981</v>
      </c>
      <c r="G646" s="1">
        <v>201336.8</v>
      </c>
    </row>
    <row r="647" spans="1:7" x14ac:dyDescent="0.25">
      <c r="A647" t="s">
        <v>319</v>
      </c>
      <c r="B647" s="19">
        <v>6</v>
      </c>
      <c r="C647" s="1">
        <v>71.38</v>
      </c>
      <c r="D647" s="1">
        <v>7.15</v>
      </c>
      <c r="E647" s="14">
        <f t="shared" si="34"/>
        <v>4.2720131689548895</v>
      </c>
      <c r="F647" s="14">
        <f t="shared" si="35"/>
        <v>9.9832167832167826</v>
      </c>
      <c r="G647" s="1">
        <v>304936.3</v>
      </c>
    </row>
    <row r="648" spans="1:7" x14ac:dyDescent="0.25">
      <c r="A648" t="s">
        <v>279</v>
      </c>
      <c r="B648" s="19">
        <v>3</v>
      </c>
      <c r="C648" s="1">
        <v>23.95</v>
      </c>
      <c r="D648" s="1">
        <v>1.53</v>
      </c>
      <c r="E648" s="14">
        <f t="shared" si="34"/>
        <v>2.06615866388309</v>
      </c>
      <c r="F648" s="14">
        <f t="shared" si="35"/>
        <v>15.65359477124183</v>
      </c>
      <c r="G648" s="1">
        <v>49484.5</v>
      </c>
    </row>
    <row r="649" spans="1:7" x14ac:dyDescent="0.25">
      <c r="A649" t="s">
        <v>326</v>
      </c>
      <c r="B649" s="19">
        <v>2</v>
      </c>
      <c r="C649" s="1">
        <v>3.53</v>
      </c>
      <c r="D649" s="1">
        <v>0.35</v>
      </c>
      <c r="E649" s="14">
        <f t="shared" si="34"/>
        <v>5</v>
      </c>
      <c r="F649" s="14">
        <f t="shared" si="35"/>
        <v>10.085714285714285</v>
      </c>
      <c r="G649" s="1">
        <v>17650</v>
      </c>
    </row>
    <row r="650" spans="1:7" x14ac:dyDescent="0.25">
      <c r="A650" t="s">
        <v>280</v>
      </c>
      <c r="B650" s="19">
        <v>9</v>
      </c>
      <c r="C650" s="1">
        <v>4.5999999999999996</v>
      </c>
      <c r="D650" s="1">
        <v>3.8</v>
      </c>
      <c r="E650" s="14">
        <f t="shared" si="34"/>
        <v>11.284130434782609</v>
      </c>
      <c r="F650" s="14">
        <f t="shared" si="35"/>
        <v>1.2105263157894737</v>
      </c>
      <c r="G650" s="1">
        <v>51907</v>
      </c>
    </row>
    <row r="651" spans="1:7" x14ac:dyDescent="0.25">
      <c r="A651" t="s">
        <v>282</v>
      </c>
      <c r="B651" s="19">
        <v>2</v>
      </c>
      <c r="C651" s="1">
        <v>8</v>
      </c>
      <c r="D651" s="1">
        <v>0.95</v>
      </c>
      <c r="E651" s="14">
        <f t="shared" si="34"/>
        <v>2.7545000000000002</v>
      </c>
      <c r="F651" s="14">
        <f t="shared" si="35"/>
        <v>8.4210526315789469</v>
      </c>
      <c r="G651" s="1">
        <v>22036</v>
      </c>
    </row>
    <row r="652" spans="1:7" x14ac:dyDescent="0.25">
      <c r="A652" t="s">
        <v>286</v>
      </c>
      <c r="B652" s="19">
        <v>1</v>
      </c>
      <c r="C652" s="1">
        <v>4</v>
      </c>
      <c r="D652" s="1">
        <v>1</v>
      </c>
      <c r="E652" s="14">
        <f t="shared" si="34"/>
        <v>1.9</v>
      </c>
      <c r="F652" s="14">
        <f t="shared" si="35"/>
        <v>4</v>
      </c>
      <c r="G652" s="1">
        <v>7600</v>
      </c>
    </row>
    <row r="653" spans="1:7" x14ac:dyDescent="0.25">
      <c r="A653" t="s">
        <v>299</v>
      </c>
      <c r="B653" s="19">
        <v>2</v>
      </c>
      <c r="C653" s="1">
        <v>137.5</v>
      </c>
      <c r="D653" s="1">
        <v>6.4</v>
      </c>
      <c r="E653" s="14">
        <f t="shared" si="34"/>
        <v>0.68</v>
      </c>
      <c r="F653" s="14">
        <f t="shared" si="35"/>
        <v>21.484375</v>
      </c>
      <c r="G653" s="1">
        <v>93500</v>
      </c>
    </row>
    <row r="654" spans="1:7" x14ac:dyDescent="0.25">
      <c r="A654" t="s">
        <v>287</v>
      </c>
      <c r="B654" s="19">
        <v>1</v>
      </c>
      <c r="C654" s="1">
        <v>2.95</v>
      </c>
      <c r="D654" s="1">
        <v>0.2</v>
      </c>
      <c r="E654" s="14">
        <f t="shared" si="34"/>
        <v>5.4830508474576272</v>
      </c>
      <c r="F654" s="14">
        <f t="shared" si="35"/>
        <v>14.75</v>
      </c>
      <c r="G654" s="1">
        <v>16175</v>
      </c>
    </row>
    <row r="655" spans="1:7" x14ac:dyDescent="0.25">
      <c r="A655" t="s">
        <v>397</v>
      </c>
      <c r="B655" s="19">
        <v>1</v>
      </c>
      <c r="C655" s="1">
        <v>0.8</v>
      </c>
      <c r="D655" s="1">
        <v>0.15</v>
      </c>
      <c r="E655" s="14">
        <f t="shared" si="34"/>
        <v>16</v>
      </c>
      <c r="F655" s="14">
        <f t="shared" si="35"/>
        <v>5.3333333333333339</v>
      </c>
      <c r="G655" s="1">
        <v>12800</v>
      </c>
    </row>
    <row r="656" spans="1:7" x14ac:dyDescent="0.25">
      <c r="A656" s="10" t="s">
        <v>436</v>
      </c>
      <c r="B656" s="28">
        <f>SUM(B646:B655)</f>
        <v>33</v>
      </c>
      <c r="C656" s="11">
        <f>SUM(C646:C655)</f>
        <v>317</v>
      </c>
      <c r="D656" s="11">
        <f>SUM(D646:D655)</f>
        <v>26.63</v>
      </c>
      <c r="E656" s="29">
        <f t="shared" si="34"/>
        <v>2.4524466876971611</v>
      </c>
      <c r="F656" s="29">
        <f t="shared" si="35"/>
        <v>11.903867818250095</v>
      </c>
      <c r="G656" s="11">
        <f>SUM(G646:G655)</f>
        <v>777425.6</v>
      </c>
    </row>
    <row r="657" spans="1:7" x14ac:dyDescent="0.25">
      <c r="A657" s="12" t="s">
        <v>437</v>
      </c>
      <c r="B657" s="19"/>
      <c r="E657" s="14"/>
      <c r="F657" s="14"/>
    </row>
    <row r="658" spans="1:7" x14ac:dyDescent="0.25">
      <c r="A658" t="s">
        <v>319</v>
      </c>
      <c r="B658" s="19">
        <v>29</v>
      </c>
      <c r="C658" s="1">
        <v>75.92</v>
      </c>
      <c r="D658" s="1">
        <v>11.66</v>
      </c>
      <c r="E658" s="14">
        <f t="shared" si="34"/>
        <v>1.0793466807165437</v>
      </c>
      <c r="F658" s="14">
        <f t="shared" si="35"/>
        <v>6.5111492281303605</v>
      </c>
      <c r="G658" s="1">
        <v>81944</v>
      </c>
    </row>
    <row r="659" spans="1:7" x14ac:dyDescent="0.25">
      <c r="A659" t="s">
        <v>305</v>
      </c>
      <c r="B659" s="19">
        <v>49</v>
      </c>
      <c r="C659" s="1">
        <v>650.19000000000005</v>
      </c>
      <c r="D659" s="1">
        <v>15</v>
      </c>
      <c r="E659" s="14">
        <f t="shared" si="34"/>
        <v>1.9043355019302048</v>
      </c>
      <c r="F659" s="14">
        <f t="shared" si="35"/>
        <v>43.346000000000004</v>
      </c>
      <c r="G659" s="1">
        <v>1238179.8999999999</v>
      </c>
    </row>
    <row r="660" spans="1:7" x14ac:dyDescent="0.25">
      <c r="A660" t="s">
        <v>278</v>
      </c>
      <c r="B660" s="19">
        <v>6</v>
      </c>
      <c r="C660" s="1">
        <v>2496.23</v>
      </c>
      <c r="D660" s="1">
        <v>56.34</v>
      </c>
      <c r="E660" s="14">
        <f t="shared" si="34"/>
        <v>0.14000000000000001</v>
      </c>
      <c r="F660" s="14">
        <f t="shared" si="35"/>
        <v>44.306531771388002</v>
      </c>
      <c r="G660" s="1">
        <v>349472.2</v>
      </c>
    </row>
    <row r="661" spans="1:7" x14ac:dyDescent="0.25">
      <c r="A661" t="s">
        <v>279</v>
      </c>
      <c r="B661" s="19">
        <v>5</v>
      </c>
      <c r="C661" s="1">
        <v>107.13</v>
      </c>
      <c r="D661" s="1">
        <v>8.2100000000000009</v>
      </c>
      <c r="E661" s="14">
        <f t="shared" si="34"/>
        <v>1.4361710071875293</v>
      </c>
      <c r="F661" s="14">
        <f t="shared" si="35"/>
        <v>13.048721071863579</v>
      </c>
      <c r="G661" s="1">
        <v>153857</v>
      </c>
    </row>
    <row r="662" spans="1:7" x14ac:dyDescent="0.25">
      <c r="A662" t="s">
        <v>280</v>
      </c>
      <c r="B662" s="19">
        <v>13</v>
      </c>
      <c r="C662" s="1">
        <v>4.82</v>
      </c>
      <c r="D662" s="1">
        <v>7.65</v>
      </c>
      <c r="E662" s="14">
        <f t="shared" si="34"/>
        <v>3.9473029045643151</v>
      </c>
      <c r="F662" s="14">
        <f t="shared" si="35"/>
        <v>0.63006535947712417</v>
      </c>
      <c r="G662" s="1">
        <v>19026</v>
      </c>
    </row>
    <row r="663" spans="1:7" x14ac:dyDescent="0.25">
      <c r="A663" t="s">
        <v>308</v>
      </c>
      <c r="B663" s="19">
        <v>46</v>
      </c>
      <c r="C663" s="1">
        <v>327.64</v>
      </c>
      <c r="D663" s="1">
        <v>12.09</v>
      </c>
      <c r="E663" s="14">
        <f t="shared" si="34"/>
        <v>2.0008939689903555</v>
      </c>
      <c r="F663" s="14">
        <f t="shared" si="35"/>
        <v>27.100082712985937</v>
      </c>
      <c r="G663" s="1">
        <v>655572.9</v>
      </c>
    </row>
    <row r="664" spans="1:7" x14ac:dyDescent="0.25">
      <c r="A664" t="s">
        <v>370</v>
      </c>
      <c r="B664" s="19">
        <v>15</v>
      </c>
      <c r="C664" s="1">
        <v>248.8</v>
      </c>
      <c r="D664" s="1">
        <v>16.43</v>
      </c>
      <c r="E664" s="14">
        <f t="shared" si="34"/>
        <v>1.5314127813504821</v>
      </c>
      <c r="F664" s="14">
        <f t="shared" si="35"/>
        <v>15.143031040779064</v>
      </c>
      <c r="G664" s="1">
        <v>381015.5</v>
      </c>
    </row>
    <row r="665" spans="1:7" x14ac:dyDescent="0.25">
      <c r="A665" t="s">
        <v>313</v>
      </c>
      <c r="B665" s="19">
        <v>35</v>
      </c>
      <c r="C665" s="1">
        <v>454.82</v>
      </c>
      <c r="D665" s="1">
        <v>10.18</v>
      </c>
      <c r="E665" s="14">
        <f t="shared" si="34"/>
        <v>2.0772303328789414</v>
      </c>
      <c r="F665" s="14">
        <f t="shared" si="35"/>
        <v>44.677799607072693</v>
      </c>
      <c r="G665" s="1">
        <v>944765.9</v>
      </c>
    </row>
    <row r="666" spans="1:7" x14ac:dyDescent="0.25">
      <c r="A666" t="s">
        <v>315</v>
      </c>
      <c r="B666" s="19">
        <v>28</v>
      </c>
      <c r="C666" s="1">
        <v>109.35</v>
      </c>
      <c r="D666" s="1">
        <v>8.08</v>
      </c>
      <c r="E666" s="14">
        <f t="shared" ref="E666:E729" si="36">(G666/C666)/1000</f>
        <v>3.4716991312299954</v>
      </c>
      <c r="F666" s="14">
        <f t="shared" ref="F666:F729" si="37">C666/D666</f>
        <v>13.533415841584157</v>
      </c>
      <c r="G666" s="1">
        <v>379630.3</v>
      </c>
    </row>
    <row r="667" spans="1:7" x14ac:dyDescent="0.25">
      <c r="A667" t="s">
        <v>287</v>
      </c>
      <c r="B667" s="19">
        <v>181</v>
      </c>
      <c r="C667" s="1">
        <v>547.09</v>
      </c>
      <c r="D667" s="1">
        <v>73.790000000000006</v>
      </c>
      <c r="E667" s="14">
        <f t="shared" si="36"/>
        <v>2.1417638779725459</v>
      </c>
      <c r="F667" s="14">
        <f t="shared" si="37"/>
        <v>7.4141482585716219</v>
      </c>
      <c r="G667" s="1">
        <v>1171737.6000000001</v>
      </c>
    </row>
    <row r="668" spans="1:7" x14ac:dyDescent="0.25">
      <c r="A668" t="s">
        <v>384</v>
      </c>
      <c r="B668" s="19">
        <v>39</v>
      </c>
      <c r="C668" s="1">
        <v>680.73</v>
      </c>
      <c r="D668" s="1">
        <v>12.89</v>
      </c>
      <c r="E668" s="14">
        <f t="shared" si="36"/>
        <v>2.9779013705874577</v>
      </c>
      <c r="F668" s="14">
        <f t="shared" si="37"/>
        <v>52.810705973622966</v>
      </c>
      <c r="G668" s="1">
        <v>2027146.8</v>
      </c>
    </row>
    <row r="669" spans="1:7" x14ac:dyDescent="0.25">
      <c r="A669" t="s">
        <v>397</v>
      </c>
      <c r="B669" s="19">
        <v>2</v>
      </c>
      <c r="C669" s="1">
        <v>9.64</v>
      </c>
      <c r="D669" s="1">
        <v>0.8</v>
      </c>
      <c r="E669" s="14">
        <f t="shared" si="36"/>
        <v>12</v>
      </c>
      <c r="F669" s="14">
        <f t="shared" si="37"/>
        <v>12.05</v>
      </c>
      <c r="G669" s="1">
        <v>115680</v>
      </c>
    </row>
    <row r="670" spans="1:7" x14ac:dyDescent="0.25">
      <c r="A670" t="s">
        <v>316</v>
      </c>
      <c r="B670" s="19">
        <v>8</v>
      </c>
      <c r="C670" s="1">
        <v>50.3</v>
      </c>
      <c r="D670" s="1">
        <v>3.56</v>
      </c>
      <c r="E670" s="14">
        <f t="shared" si="36"/>
        <v>3.0551113320079524</v>
      </c>
      <c r="F670" s="14">
        <f t="shared" si="37"/>
        <v>14.129213483146067</v>
      </c>
      <c r="G670" s="1">
        <v>153672.1</v>
      </c>
    </row>
    <row r="671" spans="1:7" x14ac:dyDescent="0.25">
      <c r="A671" s="10" t="s">
        <v>438</v>
      </c>
      <c r="B671" s="28">
        <f>SUM(B658:B670)</f>
        <v>456</v>
      </c>
      <c r="C671" s="11">
        <f>SUM(C658:C670)</f>
        <v>5762.6600000000017</v>
      </c>
      <c r="D671" s="11">
        <f>SUM(D658:D670)</f>
        <v>236.68000000000006</v>
      </c>
      <c r="E671" s="29">
        <f t="shared" si="36"/>
        <v>1.331277604439616</v>
      </c>
      <c r="F671" s="29">
        <f t="shared" si="37"/>
        <v>24.347895893189115</v>
      </c>
      <c r="G671" s="11">
        <f>SUM(G658:G670)</f>
        <v>7671700.2000000002</v>
      </c>
    </row>
    <row r="672" spans="1:7" x14ac:dyDescent="0.25">
      <c r="A672" s="12" t="s">
        <v>439</v>
      </c>
      <c r="B672" s="19"/>
      <c r="E672" s="14"/>
      <c r="F672" s="14"/>
    </row>
    <row r="673" spans="1:7" x14ac:dyDescent="0.25">
      <c r="A673" t="s">
        <v>302</v>
      </c>
      <c r="B673" s="19">
        <v>703</v>
      </c>
      <c r="C673" s="1">
        <v>136850</v>
      </c>
      <c r="D673" s="1">
        <v>5205</v>
      </c>
      <c r="E673" s="14">
        <f t="shared" si="36"/>
        <v>2.4263975155279502</v>
      </c>
      <c r="F673" s="14">
        <f t="shared" si="37"/>
        <v>26.292026897214217</v>
      </c>
      <c r="G673" s="1">
        <v>332052500</v>
      </c>
    </row>
    <row r="674" spans="1:7" x14ac:dyDescent="0.25">
      <c r="A674" t="s">
        <v>274</v>
      </c>
      <c r="B674" s="19">
        <v>11</v>
      </c>
      <c r="C674" s="1">
        <v>2540</v>
      </c>
      <c r="D674" s="1">
        <v>155</v>
      </c>
      <c r="E674" s="14">
        <f t="shared" si="36"/>
        <v>0.90078740157480319</v>
      </c>
      <c r="F674" s="14">
        <f t="shared" si="37"/>
        <v>16.387096774193548</v>
      </c>
      <c r="G674" s="1">
        <v>2288000</v>
      </c>
    </row>
    <row r="675" spans="1:7" x14ac:dyDescent="0.25">
      <c r="A675" t="s">
        <v>276</v>
      </c>
      <c r="B675" s="19">
        <v>591</v>
      </c>
      <c r="C675" s="1">
        <v>46500</v>
      </c>
      <c r="D675" s="1">
        <v>3690</v>
      </c>
      <c r="E675" s="14">
        <f t="shared" si="36"/>
        <v>0.39311827956989248</v>
      </c>
      <c r="F675" s="14">
        <f t="shared" si="37"/>
        <v>12.601626016260163</v>
      </c>
      <c r="G675" s="1">
        <v>18280000</v>
      </c>
    </row>
    <row r="676" spans="1:7" x14ac:dyDescent="0.25">
      <c r="A676" t="s">
        <v>278</v>
      </c>
      <c r="B676" s="19">
        <v>484</v>
      </c>
      <c r="C676" s="1">
        <v>1172000</v>
      </c>
      <c r="D676" s="1">
        <v>16800</v>
      </c>
      <c r="E676" s="14">
        <f t="shared" si="36"/>
        <v>8.8515358361774737E-2</v>
      </c>
      <c r="F676" s="14">
        <f t="shared" si="37"/>
        <v>69.761904761904759</v>
      </c>
      <c r="G676" s="1">
        <v>103740000</v>
      </c>
    </row>
    <row r="677" spans="1:7" x14ac:dyDescent="0.25">
      <c r="A677" t="s">
        <v>279</v>
      </c>
      <c r="B677" s="19">
        <v>24</v>
      </c>
      <c r="C677" s="1">
        <v>568</v>
      </c>
      <c r="D677" s="1">
        <v>51</v>
      </c>
      <c r="E677" s="14">
        <f t="shared" si="36"/>
        <v>1.1859154929577465</v>
      </c>
      <c r="F677" s="14">
        <f t="shared" si="37"/>
        <v>11.137254901960784</v>
      </c>
      <c r="G677" s="1">
        <v>673600</v>
      </c>
    </row>
    <row r="678" spans="1:7" x14ac:dyDescent="0.25">
      <c r="A678" t="s">
        <v>281</v>
      </c>
      <c r="B678" s="19">
        <v>21</v>
      </c>
      <c r="C678" s="1">
        <v>252</v>
      </c>
      <c r="D678" s="1">
        <v>26</v>
      </c>
      <c r="E678" s="14">
        <f t="shared" si="36"/>
        <v>3.9841269841269842</v>
      </c>
      <c r="F678" s="14">
        <f t="shared" si="37"/>
        <v>9.6923076923076916</v>
      </c>
      <c r="G678" s="1">
        <v>1004000</v>
      </c>
    </row>
    <row r="679" spans="1:7" x14ac:dyDescent="0.25">
      <c r="A679" t="s">
        <v>298</v>
      </c>
      <c r="B679" s="19">
        <v>18</v>
      </c>
      <c r="C679" s="1">
        <v>565</v>
      </c>
      <c r="D679" s="1">
        <v>34.5</v>
      </c>
      <c r="E679" s="14">
        <f t="shared" si="36"/>
        <v>2.1769911504424782</v>
      </c>
      <c r="F679" s="14">
        <f t="shared" si="37"/>
        <v>16.376811594202898</v>
      </c>
      <c r="G679" s="1">
        <v>1230000</v>
      </c>
    </row>
    <row r="680" spans="1:7" x14ac:dyDescent="0.25">
      <c r="A680" t="s">
        <v>396</v>
      </c>
      <c r="B680" s="19">
        <v>506</v>
      </c>
      <c r="C680" s="1">
        <v>74500</v>
      </c>
      <c r="D680" s="1">
        <v>4510</v>
      </c>
      <c r="E680" s="14">
        <f t="shared" si="36"/>
        <v>0.28395973154362419</v>
      </c>
      <c r="F680" s="14">
        <f t="shared" si="37"/>
        <v>16.518847006651885</v>
      </c>
      <c r="G680" s="1">
        <v>21155000</v>
      </c>
    </row>
    <row r="681" spans="1:7" x14ac:dyDescent="0.25">
      <c r="A681" t="s">
        <v>284</v>
      </c>
      <c r="B681" s="19">
        <v>30</v>
      </c>
      <c r="C681" s="1">
        <v>995</v>
      </c>
      <c r="D681" s="1">
        <v>60</v>
      </c>
      <c r="E681" s="14">
        <f t="shared" si="36"/>
        <v>5.3316582914572868</v>
      </c>
      <c r="F681" s="14">
        <f t="shared" si="37"/>
        <v>16.583333333333332</v>
      </c>
      <c r="G681" s="1">
        <v>5305000</v>
      </c>
    </row>
    <row r="682" spans="1:7" x14ac:dyDescent="0.25">
      <c r="A682" t="s">
        <v>285</v>
      </c>
      <c r="B682" s="19">
        <v>14</v>
      </c>
      <c r="C682" s="1">
        <v>830</v>
      </c>
      <c r="D682" s="1">
        <v>47</v>
      </c>
      <c r="E682" s="14">
        <f t="shared" si="36"/>
        <v>1.0048192771084337</v>
      </c>
      <c r="F682" s="14">
        <f t="shared" si="37"/>
        <v>17.659574468085108</v>
      </c>
      <c r="G682" s="1">
        <v>834000</v>
      </c>
    </row>
    <row r="683" spans="1:7" x14ac:dyDescent="0.25">
      <c r="A683" t="s">
        <v>299</v>
      </c>
      <c r="B683" s="19">
        <v>31</v>
      </c>
      <c r="C683" s="1">
        <v>5405</v>
      </c>
      <c r="D683" s="1">
        <v>465</v>
      </c>
      <c r="E683" s="14">
        <f t="shared" si="36"/>
        <v>0.57641073080481031</v>
      </c>
      <c r="F683" s="14">
        <f t="shared" si="37"/>
        <v>11.623655913978494</v>
      </c>
      <c r="G683" s="1">
        <v>3115500</v>
      </c>
    </row>
    <row r="684" spans="1:7" x14ac:dyDescent="0.25">
      <c r="A684" t="s">
        <v>440</v>
      </c>
      <c r="B684" s="19">
        <v>2</v>
      </c>
      <c r="C684" s="1">
        <v>8</v>
      </c>
      <c r="D684" s="1">
        <v>9</v>
      </c>
      <c r="E684" s="14">
        <f t="shared" si="36"/>
        <v>27.25</v>
      </c>
      <c r="F684" s="14">
        <f t="shared" si="37"/>
        <v>0.88888888888888884</v>
      </c>
      <c r="G684" s="1">
        <v>218000</v>
      </c>
    </row>
    <row r="685" spans="1:7" x14ac:dyDescent="0.25">
      <c r="A685" t="s">
        <v>334</v>
      </c>
      <c r="B685" s="19">
        <v>23</v>
      </c>
      <c r="C685" s="1">
        <v>99</v>
      </c>
      <c r="D685" s="1">
        <v>12</v>
      </c>
      <c r="E685" s="14">
        <f t="shared" si="36"/>
        <v>11.353535353535353</v>
      </c>
      <c r="F685" s="14">
        <f t="shared" si="37"/>
        <v>8.25</v>
      </c>
      <c r="G685" s="1">
        <v>1124000</v>
      </c>
    </row>
    <row r="686" spans="1:7" x14ac:dyDescent="0.25">
      <c r="A686" t="s">
        <v>287</v>
      </c>
      <c r="B686" s="19">
        <v>28</v>
      </c>
      <c r="C686" s="1">
        <v>87</v>
      </c>
      <c r="D686" s="1">
        <v>14</v>
      </c>
      <c r="E686" s="14">
        <f t="shared" si="36"/>
        <v>2.6827586206896554</v>
      </c>
      <c r="F686" s="14">
        <f t="shared" si="37"/>
        <v>6.2142857142857144</v>
      </c>
      <c r="G686" s="1">
        <v>233400</v>
      </c>
    </row>
    <row r="687" spans="1:7" x14ac:dyDescent="0.25">
      <c r="A687" t="s">
        <v>384</v>
      </c>
      <c r="B687" s="19">
        <v>7</v>
      </c>
      <c r="C687" s="1">
        <v>52</v>
      </c>
      <c r="D687" s="1">
        <v>3.5</v>
      </c>
      <c r="E687" s="14">
        <f t="shared" si="36"/>
        <v>3.3846153846153846</v>
      </c>
      <c r="F687" s="14">
        <f t="shared" si="37"/>
        <v>14.857142857142858</v>
      </c>
      <c r="G687" s="1">
        <v>176000</v>
      </c>
    </row>
    <row r="688" spans="1:7" x14ac:dyDescent="0.25">
      <c r="A688" t="s">
        <v>441</v>
      </c>
      <c r="B688" s="19">
        <v>6</v>
      </c>
      <c r="C688" s="1">
        <v>10</v>
      </c>
      <c r="D688" s="1">
        <v>9</v>
      </c>
      <c r="E688" s="14">
        <f t="shared" si="36"/>
        <v>19.399999999999999</v>
      </c>
      <c r="F688" s="14">
        <f t="shared" si="37"/>
        <v>1.1111111111111112</v>
      </c>
      <c r="G688" s="1">
        <v>194000</v>
      </c>
    </row>
    <row r="689" spans="1:7" x14ac:dyDescent="0.25">
      <c r="A689" s="10" t="s">
        <v>442</v>
      </c>
      <c r="B689" s="28">
        <f>SUM(B673:B688)</f>
        <v>2499</v>
      </c>
      <c r="C689" s="11">
        <f>SUM(C673:C688)</f>
        <v>1441261</v>
      </c>
      <c r="D689" s="11">
        <f>SUM(D673:D688)</f>
        <v>31091</v>
      </c>
      <c r="E689" s="29">
        <f t="shared" si="36"/>
        <v>0.341106156345034</v>
      </c>
      <c r="F689" s="29">
        <f t="shared" si="37"/>
        <v>46.356212408735644</v>
      </c>
      <c r="G689" s="11">
        <f>SUM(G673:G688)</f>
        <v>491623000</v>
      </c>
    </row>
    <row r="690" spans="1:7" x14ac:dyDescent="0.25">
      <c r="A690" s="12" t="s">
        <v>443</v>
      </c>
      <c r="B690" s="19"/>
      <c r="E690" s="14"/>
      <c r="F690" s="14"/>
    </row>
    <row r="691" spans="1:7" x14ac:dyDescent="0.25">
      <c r="A691" t="s">
        <v>302</v>
      </c>
      <c r="B691" s="19">
        <v>150</v>
      </c>
      <c r="C691" s="1">
        <v>9944</v>
      </c>
      <c r="D691" s="1">
        <v>333</v>
      </c>
      <c r="E691" s="14">
        <f t="shared" si="36"/>
        <v>3.0077936444086886</v>
      </c>
      <c r="F691" s="14">
        <f t="shared" si="37"/>
        <v>29.861861861861861</v>
      </c>
      <c r="G691" s="1">
        <v>29909500</v>
      </c>
    </row>
    <row r="692" spans="1:7" x14ac:dyDescent="0.25">
      <c r="A692" t="s">
        <v>274</v>
      </c>
      <c r="B692" s="19">
        <v>35</v>
      </c>
      <c r="C692" s="1">
        <v>133.5</v>
      </c>
      <c r="D692" s="1">
        <v>13.3</v>
      </c>
      <c r="E692" s="14">
        <f t="shared" si="36"/>
        <v>2.5711610486891385</v>
      </c>
      <c r="F692" s="14">
        <f t="shared" si="37"/>
        <v>10.037593984962406</v>
      </c>
      <c r="G692" s="1">
        <v>343250</v>
      </c>
    </row>
    <row r="693" spans="1:7" x14ac:dyDescent="0.25">
      <c r="A693" t="s">
        <v>276</v>
      </c>
      <c r="B693" s="19">
        <v>48</v>
      </c>
      <c r="C693" s="1">
        <v>713</v>
      </c>
      <c r="D693" s="1">
        <v>51.5</v>
      </c>
      <c r="E693" s="14">
        <f t="shared" si="36"/>
        <v>0.98877980364656382</v>
      </c>
      <c r="F693" s="14">
        <f t="shared" si="37"/>
        <v>13.844660194174757</v>
      </c>
      <c r="G693" s="1">
        <v>705000</v>
      </c>
    </row>
    <row r="694" spans="1:7" x14ac:dyDescent="0.25">
      <c r="A694" t="s">
        <v>277</v>
      </c>
      <c r="B694" s="19">
        <v>42</v>
      </c>
      <c r="C694" s="1">
        <v>363.5</v>
      </c>
      <c r="D694" s="1">
        <v>24.5</v>
      </c>
      <c r="E694" s="14">
        <f t="shared" si="36"/>
        <v>1.7022008253094911</v>
      </c>
      <c r="F694" s="14">
        <f t="shared" si="37"/>
        <v>14.836734693877551</v>
      </c>
      <c r="G694" s="1">
        <v>618750</v>
      </c>
    </row>
    <row r="695" spans="1:7" x14ac:dyDescent="0.25">
      <c r="A695" t="s">
        <v>296</v>
      </c>
      <c r="B695" s="19">
        <v>15</v>
      </c>
      <c r="C695" s="1">
        <v>1191</v>
      </c>
      <c r="D695" s="1">
        <v>24</v>
      </c>
      <c r="E695" s="14">
        <f t="shared" si="36"/>
        <v>1.8054995801847187</v>
      </c>
      <c r="F695" s="14">
        <f t="shared" si="37"/>
        <v>49.625</v>
      </c>
      <c r="G695" s="1">
        <v>2150350</v>
      </c>
    </row>
    <row r="696" spans="1:7" x14ac:dyDescent="0.25">
      <c r="A696" t="s">
        <v>279</v>
      </c>
      <c r="B696" s="19">
        <v>56</v>
      </c>
      <c r="C696" s="1">
        <v>2381</v>
      </c>
      <c r="D696" s="1">
        <v>97</v>
      </c>
      <c r="E696" s="14">
        <f t="shared" si="36"/>
        <v>2.7990340193196133</v>
      </c>
      <c r="F696" s="14">
        <f t="shared" si="37"/>
        <v>24.546391752577321</v>
      </c>
      <c r="G696" s="1">
        <v>6664500</v>
      </c>
    </row>
    <row r="697" spans="1:7" x14ac:dyDescent="0.25">
      <c r="A697" t="s">
        <v>326</v>
      </c>
      <c r="B697" s="19">
        <v>10</v>
      </c>
      <c r="C697" s="1">
        <v>39.9</v>
      </c>
      <c r="D697" s="1">
        <v>1.2</v>
      </c>
      <c r="E697" s="14">
        <f t="shared" si="36"/>
        <v>0.78045112781954895</v>
      </c>
      <c r="F697" s="14">
        <f t="shared" si="37"/>
        <v>33.25</v>
      </c>
      <c r="G697" s="1">
        <v>31140</v>
      </c>
    </row>
    <row r="698" spans="1:7" x14ac:dyDescent="0.25">
      <c r="A698" t="s">
        <v>281</v>
      </c>
      <c r="B698" s="19">
        <v>20</v>
      </c>
      <c r="C698" s="1">
        <v>77.5</v>
      </c>
      <c r="D698" s="1">
        <v>15.6</v>
      </c>
      <c r="E698" s="14">
        <f t="shared" si="36"/>
        <v>1.8564516129032258</v>
      </c>
      <c r="F698" s="14">
        <f t="shared" si="37"/>
        <v>4.9679487179487181</v>
      </c>
      <c r="G698" s="1">
        <v>143875</v>
      </c>
    </row>
    <row r="699" spans="1:7" x14ac:dyDescent="0.25">
      <c r="A699" t="s">
        <v>298</v>
      </c>
      <c r="B699" s="19">
        <v>12</v>
      </c>
      <c r="C699" s="1">
        <v>531</v>
      </c>
      <c r="D699" s="1">
        <v>21.6</v>
      </c>
      <c r="E699" s="14">
        <f t="shared" si="36"/>
        <v>2.8877589453860644</v>
      </c>
      <c r="F699" s="14">
        <f t="shared" si="37"/>
        <v>24.583333333333332</v>
      </c>
      <c r="G699" s="1">
        <v>1533400</v>
      </c>
    </row>
    <row r="700" spans="1:7" x14ac:dyDescent="0.25">
      <c r="A700" t="s">
        <v>308</v>
      </c>
      <c r="B700" s="19">
        <v>45</v>
      </c>
      <c r="C700" s="1">
        <v>374</v>
      </c>
      <c r="D700" s="1">
        <v>24.6</v>
      </c>
      <c r="E700" s="14">
        <f t="shared" si="36"/>
        <v>1.8001336898395723</v>
      </c>
      <c r="F700" s="14">
        <f t="shared" si="37"/>
        <v>15.203252032520325</v>
      </c>
      <c r="G700" s="1">
        <v>673250</v>
      </c>
    </row>
    <row r="701" spans="1:7" x14ac:dyDescent="0.25">
      <c r="A701" t="s">
        <v>310</v>
      </c>
      <c r="B701" s="19">
        <v>105</v>
      </c>
      <c r="C701" s="1">
        <v>353</v>
      </c>
      <c r="D701" s="1">
        <v>35.200000000000003</v>
      </c>
      <c r="E701" s="14">
        <f t="shared" si="36"/>
        <v>1.810198300283286</v>
      </c>
      <c r="F701" s="14">
        <f t="shared" si="37"/>
        <v>10.02840909090909</v>
      </c>
      <c r="G701" s="1">
        <v>639000</v>
      </c>
    </row>
    <row r="702" spans="1:7" x14ac:dyDescent="0.25">
      <c r="A702" t="s">
        <v>315</v>
      </c>
      <c r="B702" s="19">
        <v>33</v>
      </c>
      <c r="C702" s="1">
        <v>160</v>
      </c>
      <c r="D702" s="1">
        <v>16.2</v>
      </c>
      <c r="E702" s="14">
        <f t="shared" si="36"/>
        <v>2.4859374999999999</v>
      </c>
      <c r="F702" s="14">
        <f t="shared" si="37"/>
        <v>9.8765432098765444</v>
      </c>
      <c r="G702" s="1">
        <v>397750</v>
      </c>
    </row>
    <row r="703" spans="1:7" x14ac:dyDescent="0.25">
      <c r="A703" t="s">
        <v>287</v>
      </c>
      <c r="B703" s="19">
        <v>90</v>
      </c>
      <c r="C703" s="1">
        <v>1286</v>
      </c>
      <c r="D703" s="1">
        <v>117</v>
      </c>
      <c r="E703" s="14">
        <f t="shared" si="36"/>
        <v>2.1819595645412133</v>
      </c>
      <c r="F703" s="14">
        <f t="shared" si="37"/>
        <v>10.991452991452991</v>
      </c>
      <c r="G703" s="1">
        <v>2806000</v>
      </c>
    </row>
    <row r="704" spans="1:7" x14ac:dyDescent="0.25">
      <c r="A704" s="10" t="s">
        <v>444</v>
      </c>
      <c r="B704" s="28">
        <f>SUM(B691:B703)</f>
        <v>661</v>
      </c>
      <c r="C704" s="11">
        <f>SUM(C691:C703)</f>
        <v>17547.400000000001</v>
      </c>
      <c r="D704" s="11">
        <f>SUM(D691:D703)</f>
        <v>774.70000000000016</v>
      </c>
      <c r="E704" s="29">
        <f t="shared" si="36"/>
        <v>2.6565625106853434</v>
      </c>
      <c r="F704" s="29">
        <f t="shared" si="37"/>
        <v>22.650574415902927</v>
      </c>
      <c r="G704" s="11">
        <f>SUM(G691:G703)</f>
        <v>46615765</v>
      </c>
    </row>
    <row r="705" spans="1:7" x14ac:dyDescent="0.25">
      <c r="A705" s="8" t="s">
        <v>445</v>
      </c>
      <c r="B705" s="21">
        <f>SUM(B704,B689,B671,B656,B644,B638,B623,B617,B609,B599)</f>
        <v>7049</v>
      </c>
      <c r="C705" s="9">
        <f>SUM(C704,C689,C671,C656,C644,C638,C623,C617,C609,C599)</f>
        <v>3255364.58</v>
      </c>
      <c r="D705" s="9">
        <f>SUM(D704,D689,D671,D656,D644,D638,D623,D617,D609,D599)</f>
        <v>74148.56</v>
      </c>
      <c r="E705" s="17">
        <f t="shared" si="36"/>
        <v>0.26586204510463773</v>
      </c>
      <c r="F705" s="17">
        <f t="shared" si="37"/>
        <v>43.9032744533407</v>
      </c>
      <c r="G705" s="9">
        <f>SUM(G704,G689,G671,G656,G644,G638,G623,G617,G609,G599)</f>
        <v>865477884.80000007</v>
      </c>
    </row>
    <row r="706" spans="1:7" x14ac:dyDescent="0.25">
      <c r="A706" s="13" t="s">
        <v>446</v>
      </c>
      <c r="E706" s="14"/>
      <c r="F706" s="14"/>
    </row>
    <row r="707" spans="1:7" x14ac:dyDescent="0.25">
      <c r="A707" s="12" t="s">
        <v>447</v>
      </c>
      <c r="E707" s="14"/>
      <c r="F707" s="14"/>
    </row>
    <row r="708" spans="1:7" x14ac:dyDescent="0.25">
      <c r="A708" t="s">
        <v>303</v>
      </c>
      <c r="B708" s="19">
        <v>215</v>
      </c>
      <c r="C708" s="1">
        <v>1280</v>
      </c>
      <c r="D708" s="1">
        <v>80</v>
      </c>
      <c r="E708" s="14">
        <f t="shared" si="36"/>
        <v>2.7346249999999999</v>
      </c>
      <c r="F708" s="14">
        <f t="shared" si="37"/>
        <v>16</v>
      </c>
      <c r="G708" s="1">
        <v>3500320</v>
      </c>
    </row>
    <row r="709" spans="1:7" x14ac:dyDescent="0.25">
      <c r="A709" t="s">
        <v>276</v>
      </c>
      <c r="B709" s="19">
        <v>300</v>
      </c>
      <c r="C709" s="1">
        <v>2880</v>
      </c>
      <c r="D709" s="1">
        <v>160</v>
      </c>
      <c r="E709" s="14">
        <f t="shared" si="36"/>
        <v>2.0761250000000002</v>
      </c>
      <c r="F709" s="14">
        <f t="shared" si="37"/>
        <v>18</v>
      </c>
      <c r="G709" s="1">
        <v>5979240</v>
      </c>
    </row>
    <row r="710" spans="1:7" x14ac:dyDescent="0.25">
      <c r="A710" t="s">
        <v>304</v>
      </c>
      <c r="B710" s="19">
        <v>80</v>
      </c>
      <c r="C710" s="1">
        <v>825</v>
      </c>
      <c r="D710" s="1">
        <v>75</v>
      </c>
      <c r="E710" s="14">
        <f t="shared" si="36"/>
        <v>2.1358666666666668</v>
      </c>
      <c r="F710" s="14">
        <f t="shared" si="37"/>
        <v>11</v>
      </c>
      <c r="G710" s="1">
        <v>1762090</v>
      </c>
    </row>
    <row r="711" spans="1:7" x14ac:dyDescent="0.25">
      <c r="A711" t="s">
        <v>293</v>
      </c>
      <c r="B711" s="19">
        <v>80</v>
      </c>
      <c r="C711" s="1">
        <v>473</v>
      </c>
      <c r="D711" s="1">
        <v>43</v>
      </c>
      <c r="E711" s="14">
        <f t="shared" si="36"/>
        <v>2.8846511627906977</v>
      </c>
      <c r="F711" s="14">
        <f t="shared" si="37"/>
        <v>11</v>
      </c>
      <c r="G711" s="1">
        <v>1364440</v>
      </c>
    </row>
    <row r="712" spans="1:7" x14ac:dyDescent="0.25">
      <c r="A712" t="s">
        <v>277</v>
      </c>
      <c r="B712" s="19">
        <v>251</v>
      </c>
      <c r="C712" s="1">
        <v>1862</v>
      </c>
      <c r="D712" s="1">
        <v>133</v>
      </c>
      <c r="E712" s="14">
        <f t="shared" si="36"/>
        <v>2.4284210526315788</v>
      </c>
      <c r="F712" s="14">
        <f t="shared" si="37"/>
        <v>14</v>
      </c>
      <c r="G712" s="1">
        <v>4521720</v>
      </c>
    </row>
    <row r="713" spans="1:7" x14ac:dyDescent="0.25">
      <c r="A713" t="s">
        <v>305</v>
      </c>
      <c r="B713" s="19">
        <v>206</v>
      </c>
      <c r="C713" s="1">
        <v>2442</v>
      </c>
      <c r="D713" s="1">
        <v>66</v>
      </c>
      <c r="E713" s="14">
        <f t="shared" si="36"/>
        <v>2.335</v>
      </c>
      <c r="F713" s="14">
        <f t="shared" si="37"/>
        <v>37</v>
      </c>
      <c r="G713" s="1">
        <v>5702070</v>
      </c>
    </row>
    <row r="714" spans="1:7" x14ac:dyDescent="0.25">
      <c r="A714" t="s">
        <v>391</v>
      </c>
      <c r="B714" s="19">
        <v>22</v>
      </c>
      <c r="C714" s="1">
        <v>1078</v>
      </c>
      <c r="D714" s="1">
        <v>1140</v>
      </c>
      <c r="E714" s="14">
        <f t="shared" si="36"/>
        <v>22.901205936920221</v>
      </c>
      <c r="F714" s="14">
        <f t="shared" si="37"/>
        <v>0.94561403508771935</v>
      </c>
      <c r="G714" s="1">
        <v>24687500</v>
      </c>
    </row>
    <row r="715" spans="1:7" x14ac:dyDescent="0.25">
      <c r="A715" t="s">
        <v>325</v>
      </c>
      <c r="B715" s="19">
        <v>201</v>
      </c>
      <c r="C715" s="1">
        <v>4050</v>
      </c>
      <c r="D715" s="1">
        <v>54</v>
      </c>
      <c r="E715" s="14">
        <f t="shared" si="36"/>
        <v>2.1870370370370371</v>
      </c>
      <c r="F715" s="14">
        <f t="shared" si="37"/>
        <v>75</v>
      </c>
      <c r="G715" s="1">
        <v>8857500</v>
      </c>
    </row>
    <row r="716" spans="1:7" x14ac:dyDescent="0.25">
      <c r="A716" t="s">
        <v>448</v>
      </c>
      <c r="B716" s="19">
        <v>266</v>
      </c>
      <c r="C716" s="1">
        <v>2350</v>
      </c>
      <c r="D716" s="1">
        <v>94</v>
      </c>
      <c r="E716" s="14">
        <f t="shared" si="36"/>
        <v>2.7675531914893616</v>
      </c>
      <c r="F716" s="14">
        <f t="shared" si="37"/>
        <v>25</v>
      </c>
      <c r="G716" s="1">
        <v>6503750</v>
      </c>
    </row>
    <row r="717" spans="1:7" x14ac:dyDescent="0.25">
      <c r="A717" t="s">
        <v>280</v>
      </c>
      <c r="B717" s="19">
        <v>62</v>
      </c>
      <c r="C717" s="1">
        <v>27.6</v>
      </c>
      <c r="D717" s="1">
        <v>23</v>
      </c>
      <c r="E717" s="14">
        <f t="shared" si="36"/>
        <v>5.4217391304347817</v>
      </c>
      <c r="F717" s="14">
        <f t="shared" si="37"/>
        <v>1.2</v>
      </c>
      <c r="G717" s="1">
        <v>149640</v>
      </c>
    </row>
    <row r="718" spans="1:7" x14ac:dyDescent="0.25">
      <c r="A718" t="s">
        <v>298</v>
      </c>
      <c r="B718" s="19">
        <v>40</v>
      </c>
      <c r="C718" s="1">
        <v>1260</v>
      </c>
      <c r="D718" s="1">
        <v>42</v>
      </c>
      <c r="E718" s="14">
        <f t="shared" si="36"/>
        <v>5.0357142857142856</v>
      </c>
      <c r="F718" s="14">
        <f t="shared" si="37"/>
        <v>30</v>
      </c>
      <c r="G718" s="1">
        <v>6345000</v>
      </c>
    </row>
    <row r="719" spans="1:7" x14ac:dyDescent="0.25">
      <c r="A719" t="s">
        <v>307</v>
      </c>
      <c r="B719" s="19">
        <v>445</v>
      </c>
      <c r="C719" s="1">
        <v>5451</v>
      </c>
      <c r="D719" s="1">
        <v>237</v>
      </c>
      <c r="E719" s="14">
        <f t="shared" si="36"/>
        <v>4.0019831223628692</v>
      </c>
      <c r="F719" s="14">
        <f t="shared" si="37"/>
        <v>23</v>
      </c>
      <c r="G719" s="1">
        <v>21814810</v>
      </c>
    </row>
    <row r="720" spans="1:7" x14ac:dyDescent="0.25">
      <c r="A720" t="s">
        <v>308</v>
      </c>
      <c r="B720" s="19">
        <v>273</v>
      </c>
      <c r="C720" s="1">
        <v>2025</v>
      </c>
      <c r="D720" s="1">
        <v>81</v>
      </c>
      <c r="E720" s="14">
        <f t="shared" si="36"/>
        <v>3.8376543209876544</v>
      </c>
      <c r="F720" s="14">
        <f t="shared" si="37"/>
        <v>25</v>
      </c>
      <c r="G720" s="1">
        <v>7771250</v>
      </c>
    </row>
    <row r="721" spans="1:7" x14ac:dyDescent="0.25">
      <c r="A721" t="s">
        <v>283</v>
      </c>
      <c r="B721" s="19">
        <v>28</v>
      </c>
      <c r="C721" s="1">
        <v>594</v>
      </c>
      <c r="D721" s="1">
        <v>33</v>
      </c>
      <c r="E721" s="14">
        <f t="shared" si="36"/>
        <v>3.3651515151515152</v>
      </c>
      <c r="F721" s="14">
        <f t="shared" si="37"/>
        <v>18</v>
      </c>
      <c r="G721" s="1">
        <v>1998900</v>
      </c>
    </row>
    <row r="722" spans="1:7" x14ac:dyDescent="0.25">
      <c r="A722" t="s">
        <v>284</v>
      </c>
      <c r="B722" s="19">
        <v>70</v>
      </c>
      <c r="C722" s="1">
        <v>698</v>
      </c>
      <c r="D722" s="1">
        <v>45</v>
      </c>
      <c r="E722" s="14">
        <f t="shared" si="36"/>
        <v>5.4987392550143266</v>
      </c>
      <c r="F722" s="14">
        <f t="shared" si="37"/>
        <v>15.511111111111111</v>
      </c>
      <c r="G722" s="1">
        <v>3838120</v>
      </c>
    </row>
    <row r="723" spans="1:7" x14ac:dyDescent="0.25">
      <c r="A723" t="s">
        <v>310</v>
      </c>
      <c r="B723" s="19">
        <v>92</v>
      </c>
      <c r="C723" s="1">
        <v>264</v>
      </c>
      <c r="D723" s="1">
        <v>22</v>
      </c>
      <c r="E723" s="14">
        <f t="shared" si="36"/>
        <v>3.5763636363636366</v>
      </c>
      <c r="F723" s="14">
        <f t="shared" si="37"/>
        <v>12</v>
      </c>
      <c r="G723" s="1">
        <v>944160</v>
      </c>
    </row>
    <row r="724" spans="1:7" x14ac:dyDescent="0.25">
      <c r="A724" t="s">
        <v>313</v>
      </c>
      <c r="B724" s="19">
        <v>220</v>
      </c>
      <c r="C724" s="1">
        <v>2700</v>
      </c>
      <c r="D724" s="1">
        <v>54</v>
      </c>
      <c r="E724" s="14">
        <f t="shared" si="36"/>
        <v>2.3248148148148147</v>
      </c>
      <c r="F724" s="14">
        <f t="shared" si="37"/>
        <v>50</v>
      </c>
      <c r="G724" s="1">
        <v>6277000</v>
      </c>
    </row>
    <row r="725" spans="1:7" x14ac:dyDescent="0.25">
      <c r="A725" t="s">
        <v>315</v>
      </c>
      <c r="B725" s="19">
        <v>301</v>
      </c>
      <c r="C725" s="1">
        <v>2461</v>
      </c>
      <c r="D725" s="1">
        <v>107</v>
      </c>
      <c r="E725" s="14">
        <f t="shared" si="36"/>
        <v>4.1654205607476635</v>
      </c>
      <c r="F725" s="14">
        <f t="shared" si="37"/>
        <v>23</v>
      </c>
      <c r="G725" s="1">
        <v>10251100</v>
      </c>
    </row>
    <row r="726" spans="1:7" x14ac:dyDescent="0.25">
      <c r="A726" t="s">
        <v>378</v>
      </c>
      <c r="B726" s="19">
        <v>284</v>
      </c>
      <c r="C726" s="1">
        <v>4416</v>
      </c>
      <c r="D726" s="1">
        <v>92</v>
      </c>
      <c r="E726" s="14">
        <f t="shared" si="36"/>
        <v>2.0285869565217394</v>
      </c>
      <c r="F726" s="14">
        <f t="shared" si="37"/>
        <v>48</v>
      </c>
      <c r="G726" s="1">
        <v>8958240</v>
      </c>
    </row>
    <row r="727" spans="1:7" x14ac:dyDescent="0.25">
      <c r="A727" t="s">
        <v>289</v>
      </c>
      <c r="B727" s="19">
        <v>57</v>
      </c>
      <c r="C727" s="1">
        <v>350</v>
      </c>
      <c r="D727" s="1">
        <v>14</v>
      </c>
      <c r="E727" s="14">
        <f t="shared" si="36"/>
        <v>4.0178571428571423</v>
      </c>
      <c r="F727" s="14">
        <f t="shared" si="37"/>
        <v>25</v>
      </c>
      <c r="G727" s="1">
        <v>1406250</v>
      </c>
    </row>
    <row r="728" spans="1:7" x14ac:dyDescent="0.25">
      <c r="A728" t="s">
        <v>384</v>
      </c>
      <c r="B728" s="19">
        <v>447</v>
      </c>
      <c r="C728" s="1">
        <v>12177</v>
      </c>
      <c r="D728" s="1">
        <v>162</v>
      </c>
      <c r="E728" s="14">
        <f t="shared" si="36"/>
        <v>3.8943089430894311</v>
      </c>
      <c r="F728" s="14">
        <f t="shared" si="37"/>
        <v>75.166666666666671</v>
      </c>
      <c r="G728" s="1">
        <v>47421000</v>
      </c>
    </row>
    <row r="729" spans="1:7" x14ac:dyDescent="0.25">
      <c r="A729" t="s">
        <v>316</v>
      </c>
      <c r="B729" s="19">
        <v>218</v>
      </c>
      <c r="C729" s="1">
        <v>1422</v>
      </c>
      <c r="D729" s="1">
        <v>79</v>
      </c>
      <c r="E729" s="14">
        <f t="shared" si="36"/>
        <v>4.7278481012658231</v>
      </c>
      <c r="F729" s="14">
        <f t="shared" si="37"/>
        <v>18</v>
      </c>
      <c r="G729" s="1">
        <v>6723000</v>
      </c>
    </row>
    <row r="730" spans="1:7" x14ac:dyDescent="0.25">
      <c r="A730" s="10" t="s">
        <v>449</v>
      </c>
      <c r="B730" s="28">
        <f>SUM(B708:B729)</f>
        <v>4158</v>
      </c>
      <c r="C730" s="11">
        <f>SUM(C708:C729)</f>
        <v>51085.599999999999</v>
      </c>
      <c r="D730" s="11">
        <f>SUM(D708:D729)</f>
        <v>2836</v>
      </c>
      <c r="E730" s="29">
        <f t="shared" ref="E730:E793" si="38">(G730/C730)/1000</f>
        <v>3.6561594656811311</v>
      </c>
      <c r="F730" s="29">
        <f t="shared" ref="F730:F793" si="39">C730/D730</f>
        <v>18.013258110014103</v>
      </c>
      <c r="G730" s="11">
        <f>SUM(G708:G729)</f>
        <v>186777100</v>
      </c>
    </row>
    <row r="731" spans="1:7" x14ac:dyDescent="0.25">
      <c r="A731" s="12" t="s">
        <v>450</v>
      </c>
      <c r="B731" s="19"/>
      <c r="E731" s="14"/>
      <c r="F731" s="14"/>
    </row>
    <row r="732" spans="1:7" x14ac:dyDescent="0.25">
      <c r="A732" t="s">
        <v>274</v>
      </c>
      <c r="B732" s="19">
        <v>2</v>
      </c>
      <c r="C732" s="1">
        <v>19.5</v>
      </c>
      <c r="D732" s="1">
        <v>1.5</v>
      </c>
      <c r="E732" s="14">
        <f t="shared" si="38"/>
        <v>2.1512820512820512</v>
      </c>
      <c r="F732" s="14">
        <f t="shared" si="39"/>
        <v>13</v>
      </c>
      <c r="G732" s="1">
        <v>41950</v>
      </c>
    </row>
    <row r="733" spans="1:7" x14ac:dyDescent="0.25">
      <c r="A733" t="s">
        <v>395</v>
      </c>
      <c r="B733" s="19">
        <v>18</v>
      </c>
      <c r="C733" s="1">
        <v>33.6</v>
      </c>
      <c r="D733" s="1">
        <v>10.5</v>
      </c>
      <c r="E733" s="14">
        <f t="shared" si="38"/>
        <v>8.5</v>
      </c>
      <c r="F733" s="14">
        <f t="shared" si="39"/>
        <v>3.2</v>
      </c>
      <c r="G733" s="1">
        <v>285600</v>
      </c>
    </row>
    <row r="734" spans="1:7" x14ac:dyDescent="0.25">
      <c r="A734" t="s">
        <v>305</v>
      </c>
      <c r="B734" s="19">
        <v>1</v>
      </c>
      <c r="C734" s="1">
        <v>15.5</v>
      </c>
      <c r="D734" s="1">
        <v>0.75</v>
      </c>
      <c r="E734" s="14">
        <f t="shared" si="38"/>
        <v>2.3693548387096777</v>
      </c>
      <c r="F734" s="14">
        <f t="shared" si="39"/>
        <v>20.666666666666668</v>
      </c>
      <c r="G734" s="1">
        <v>36725</v>
      </c>
    </row>
    <row r="735" spans="1:7" x14ac:dyDescent="0.25">
      <c r="A735" t="s">
        <v>280</v>
      </c>
      <c r="B735" s="19">
        <v>10</v>
      </c>
      <c r="C735" s="1">
        <v>8</v>
      </c>
      <c r="D735" s="1">
        <v>8</v>
      </c>
      <c r="E735" s="14">
        <f t="shared" si="38"/>
        <v>6.5</v>
      </c>
      <c r="F735" s="14">
        <f t="shared" si="39"/>
        <v>1</v>
      </c>
      <c r="G735" s="1">
        <v>52000</v>
      </c>
    </row>
    <row r="736" spans="1:7" x14ac:dyDescent="0.25">
      <c r="A736" t="s">
        <v>308</v>
      </c>
      <c r="B736" s="19">
        <v>1</v>
      </c>
      <c r="C736" s="1">
        <v>15.85</v>
      </c>
      <c r="D736" s="1">
        <v>0.7</v>
      </c>
      <c r="E736" s="14">
        <f t="shared" si="38"/>
        <v>2.1805993690851739</v>
      </c>
      <c r="F736" s="14">
        <f t="shared" si="39"/>
        <v>22.642857142857142</v>
      </c>
      <c r="G736" s="1">
        <v>34562.5</v>
      </c>
    </row>
    <row r="737" spans="1:7" x14ac:dyDescent="0.25">
      <c r="A737" t="s">
        <v>315</v>
      </c>
      <c r="B737" s="19">
        <v>2</v>
      </c>
      <c r="C737" s="1">
        <v>34.299999999999997</v>
      </c>
      <c r="D737" s="1">
        <v>1.6</v>
      </c>
      <c r="E737" s="14">
        <f t="shared" si="38"/>
        <v>2.3091836734693878</v>
      </c>
      <c r="F737" s="14">
        <f t="shared" si="39"/>
        <v>21.437499999999996</v>
      </c>
      <c r="G737" s="1">
        <v>79205</v>
      </c>
    </row>
    <row r="738" spans="1:7" x14ac:dyDescent="0.25">
      <c r="A738" t="s">
        <v>287</v>
      </c>
      <c r="B738" s="19">
        <v>2</v>
      </c>
      <c r="C738" s="1">
        <v>44.4</v>
      </c>
      <c r="D738" s="1">
        <v>2.5</v>
      </c>
      <c r="E738" s="14">
        <f t="shared" si="38"/>
        <v>2.5251126126126127</v>
      </c>
      <c r="F738" s="14">
        <f t="shared" si="39"/>
        <v>17.759999999999998</v>
      </c>
      <c r="G738" s="1">
        <v>112115</v>
      </c>
    </row>
    <row r="739" spans="1:7" x14ac:dyDescent="0.25">
      <c r="A739" t="s">
        <v>384</v>
      </c>
      <c r="B739" s="19">
        <v>1</v>
      </c>
      <c r="C739" s="1">
        <v>62</v>
      </c>
      <c r="D739" s="1">
        <v>1.2</v>
      </c>
      <c r="E739" s="14">
        <f t="shared" si="38"/>
        <v>3.1298387096774194</v>
      </c>
      <c r="F739" s="14">
        <f t="shared" si="39"/>
        <v>51.666666666666671</v>
      </c>
      <c r="G739" s="1">
        <v>194050</v>
      </c>
    </row>
    <row r="740" spans="1:7" x14ac:dyDescent="0.25">
      <c r="A740" s="10" t="s">
        <v>451</v>
      </c>
      <c r="B740" s="28">
        <f>SUM(B732:B739)</f>
        <v>37</v>
      </c>
      <c r="C740" s="11">
        <f>SUM(C732:C739)</f>
        <v>233.14999999999998</v>
      </c>
      <c r="D740" s="11">
        <f>SUM(D732:D739)</f>
        <v>26.75</v>
      </c>
      <c r="E740" s="29">
        <f t="shared" si="38"/>
        <v>3.5865644434913153</v>
      </c>
      <c r="F740" s="29">
        <f t="shared" si="39"/>
        <v>8.7158878504672881</v>
      </c>
      <c r="G740" s="11">
        <f>SUM(G732:G739)</f>
        <v>836207.5</v>
      </c>
    </row>
    <row r="741" spans="1:7" x14ac:dyDescent="0.25">
      <c r="A741" s="12" t="s">
        <v>452</v>
      </c>
      <c r="B741" s="19"/>
      <c r="E741" s="14"/>
      <c r="F741" s="14"/>
    </row>
    <row r="742" spans="1:7" x14ac:dyDescent="0.25">
      <c r="A742" t="s">
        <v>274</v>
      </c>
      <c r="B742" s="19">
        <v>2</v>
      </c>
      <c r="C742" s="1">
        <v>20</v>
      </c>
      <c r="D742" s="1">
        <v>1.42</v>
      </c>
      <c r="E742" s="14">
        <f t="shared" si="38"/>
        <v>1.4</v>
      </c>
      <c r="F742" s="14">
        <f t="shared" si="39"/>
        <v>14.084507042253522</v>
      </c>
      <c r="G742" s="1">
        <v>28000</v>
      </c>
    </row>
    <row r="743" spans="1:7" x14ac:dyDescent="0.25">
      <c r="A743" t="s">
        <v>303</v>
      </c>
      <c r="B743" s="19">
        <v>9</v>
      </c>
      <c r="C743" s="1">
        <v>246.6</v>
      </c>
      <c r="D743" s="1">
        <v>13.96</v>
      </c>
      <c r="E743" s="14">
        <f t="shared" si="38"/>
        <v>1.4360340632603406</v>
      </c>
      <c r="F743" s="14">
        <f t="shared" si="39"/>
        <v>17.664756446991401</v>
      </c>
      <c r="G743" s="1">
        <v>354126</v>
      </c>
    </row>
    <row r="744" spans="1:7" x14ac:dyDescent="0.25">
      <c r="A744" t="s">
        <v>276</v>
      </c>
      <c r="B744" s="19">
        <v>8</v>
      </c>
      <c r="C744" s="1">
        <v>367.5</v>
      </c>
      <c r="D744" s="1">
        <v>27.63</v>
      </c>
      <c r="E744" s="14">
        <f t="shared" si="38"/>
        <v>1.4555510204081634</v>
      </c>
      <c r="F744" s="14">
        <f t="shared" si="39"/>
        <v>13.300760043431053</v>
      </c>
      <c r="G744" s="1">
        <v>534915</v>
      </c>
    </row>
    <row r="745" spans="1:7" x14ac:dyDescent="0.25">
      <c r="A745" t="s">
        <v>293</v>
      </c>
      <c r="B745" s="19">
        <v>5</v>
      </c>
      <c r="C745" s="1">
        <v>14.43</v>
      </c>
      <c r="D745" s="1">
        <v>1.27</v>
      </c>
      <c r="E745" s="14">
        <f t="shared" si="38"/>
        <v>2.4750519750519753</v>
      </c>
      <c r="F745" s="14">
        <f t="shared" si="39"/>
        <v>11.362204724409448</v>
      </c>
      <c r="G745" s="1">
        <v>35715</v>
      </c>
    </row>
    <row r="746" spans="1:7" x14ac:dyDescent="0.25">
      <c r="A746" t="s">
        <v>305</v>
      </c>
      <c r="B746" s="19">
        <v>17</v>
      </c>
      <c r="C746" s="1">
        <v>767</v>
      </c>
      <c r="D746" s="1">
        <v>32.590000000000003</v>
      </c>
      <c r="E746" s="14">
        <f t="shared" si="38"/>
        <v>1.4160886571056062</v>
      </c>
      <c r="F746" s="14">
        <f t="shared" si="39"/>
        <v>23.534826633936788</v>
      </c>
      <c r="G746" s="1">
        <v>1086140</v>
      </c>
    </row>
    <row r="747" spans="1:7" x14ac:dyDescent="0.25">
      <c r="A747" t="s">
        <v>280</v>
      </c>
      <c r="B747" s="19">
        <v>13</v>
      </c>
      <c r="C747" s="1">
        <v>5</v>
      </c>
      <c r="D747" s="1">
        <v>4</v>
      </c>
      <c r="E747" s="14">
        <f t="shared" si="38"/>
        <v>6</v>
      </c>
      <c r="F747" s="14">
        <f t="shared" si="39"/>
        <v>1.25</v>
      </c>
      <c r="G747" s="1">
        <v>30000</v>
      </c>
    </row>
    <row r="748" spans="1:7" x14ac:dyDescent="0.25">
      <c r="A748" t="s">
        <v>308</v>
      </c>
      <c r="B748" s="19">
        <v>10</v>
      </c>
      <c r="C748" s="1">
        <v>135.19999999999999</v>
      </c>
      <c r="D748" s="1">
        <v>6.26</v>
      </c>
      <c r="E748" s="14">
        <f t="shared" si="38"/>
        <v>2.6934245562130181</v>
      </c>
      <c r="F748" s="14">
        <f t="shared" si="39"/>
        <v>21.597444089456868</v>
      </c>
      <c r="G748" s="1">
        <v>364151</v>
      </c>
    </row>
    <row r="749" spans="1:7" x14ac:dyDescent="0.25">
      <c r="A749" t="s">
        <v>309</v>
      </c>
      <c r="B749" s="19">
        <v>1</v>
      </c>
      <c r="C749" s="1">
        <v>22.5</v>
      </c>
      <c r="D749" s="1">
        <v>5.38</v>
      </c>
      <c r="E749" s="14">
        <f t="shared" si="38"/>
        <v>5</v>
      </c>
      <c r="F749" s="14">
        <f t="shared" si="39"/>
        <v>4.1821561338289968</v>
      </c>
      <c r="G749" s="1">
        <v>112500</v>
      </c>
    </row>
    <row r="750" spans="1:7" x14ac:dyDescent="0.25">
      <c r="A750" t="s">
        <v>299</v>
      </c>
      <c r="B750" s="19">
        <v>15</v>
      </c>
      <c r="C750" s="1">
        <v>5690.6</v>
      </c>
      <c r="D750" s="1">
        <v>134.9</v>
      </c>
      <c r="E750" s="14">
        <f t="shared" si="38"/>
        <v>0.51271219203598917</v>
      </c>
      <c r="F750" s="14">
        <f t="shared" si="39"/>
        <v>42.183839881393624</v>
      </c>
      <c r="G750" s="1">
        <v>2917640</v>
      </c>
    </row>
    <row r="751" spans="1:7" x14ac:dyDescent="0.25">
      <c r="A751" t="s">
        <v>311</v>
      </c>
      <c r="B751" s="19">
        <v>1</v>
      </c>
      <c r="C751" s="1">
        <v>16.5</v>
      </c>
      <c r="D751" s="1">
        <v>2.0299999999999998</v>
      </c>
      <c r="E751" s="14">
        <f t="shared" si="38"/>
        <v>0.96969696969696972</v>
      </c>
      <c r="F751" s="14">
        <f t="shared" si="39"/>
        <v>8.1280788177339911</v>
      </c>
      <c r="G751" s="1">
        <v>16000</v>
      </c>
    </row>
    <row r="752" spans="1:7" x14ac:dyDescent="0.25">
      <c r="A752" t="s">
        <v>313</v>
      </c>
      <c r="B752" s="19">
        <v>14</v>
      </c>
      <c r="C752" s="1">
        <v>854.51</v>
      </c>
      <c r="D752" s="1">
        <v>19.899999999999999</v>
      </c>
      <c r="E752" s="14">
        <f t="shared" si="38"/>
        <v>1.351202560531767</v>
      </c>
      <c r="F752" s="14">
        <f t="shared" si="39"/>
        <v>42.940201005025131</v>
      </c>
      <c r="G752" s="1">
        <v>1154616.1000000001</v>
      </c>
    </row>
    <row r="753" spans="1:7" x14ac:dyDescent="0.25">
      <c r="A753" t="s">
        <v>315</v>
      </c>
      <c r="B753" s="19">
        <v>7</v>
      </c>
      <c r="C753" s="1">
        <v>95.4</v>
      </c>
      <c r="D753" s="1">
        <v>4.1500000000000004</v>
      </c>
      <c r="E753" s="14">
        <f t="shared" si="38"/>
        <v>2.672452830188679</v>
      </c>
      <c r="F753" s="14">
        <f t="shared" si="39"/>
        <v>22.987951807228914</v>
      </c>
      <c r="G753" s="1">
        <v>254952</v>
      </c>
    </row>
    <row r="754" spans="1:7" x14ac:dyDescent="0.25">
      <c r="A754" t="s">
        <v>384</v>
      </c>
      <c r="B754" s="19">
        <v>9</v>
      </c>
      <c r="C754" s="1">
        <v>451</v>
      </c>
      <c r="D754" s="1">
        <v>7.51</v>
      </c>
      <c r="E754" s="14">
        <f t="shared" si="38"/>
        <v>1.6401330376940133</v>
      </c>
      <c r="F754" s="14">
        <f t="shared" si="39"/>
        <v>60.053262316910789</v>
      </c>
      <c r="G754" s="1">
        <v>739700</v>
      </c>
    </row>
    <row r="755" spans="1:7" x14ac:dyDescent="0.25">
      <c r="A755" t="s">
        <v>316</v>
      </c>
      <c r="B755" s="19">
        <v>1</v>
      </c>
      <c r="C755" s="1">
        <v>1.67</v>
      </c>
      <c r="D755" s="1">
        <v>0.09</v>
      </c>
      <c r="E755" s="14">
        <f t="shared" si="38"/>
        <v>4.1017964071856285</v>
      </c>
      <c r="F755" s="14">
        <f t="shared" si="39"/>
        <v>18.555555555555557</v>
      </c>
      <c r="G755" s="1">
        <v>6850</v>
      </c>
    </row>
    <row r="756" spans="1:7" x14ac:dyDescent="0.25">
      <c r="A756" s="10" t="s">
        <v>453</v>
      </c>
      <c r="B756" s="28">
        <f>SUM(B742:B755)</f>
        <v>112</v>
      </c>
      <c r="C756" s="11">
        <f>SUM(C742:C755)</f>
        <v>8687.91</v>
      </c>
      <c r="D756" s="11">
        <f>SUM(D742:D755)</f>
        <v>261.09000000000003</v>
      </c>
      <c r="E756" s="29">
        <f>(G756/C756)/1000</f>
        <v>0.8788425639768368</v>
      </c>
      <c r="F756" s="29">
        <f t="shared" si="39"/>
        <v>33.275537171090427</v>
      </c>
      <c r="G756" s="11">
        <f>SUM(G742:G755)</f>
        <v>7635305.0999999996</v>
      </c>
    </row>
    <row r="757" spans="1:7" x14ac:dyDescent="0.25">
      <c r="A757" s="12" t="s">
        <v>454</v>
      </c>
      <c r="B757" s="19"/>
      <c r="E757" s="14"/>
      <c r="F757" s="14"/>
    </row>
    <row r="758" spans="1:7" x14ac:dyDescent="0.25">
      <c r="A758" t="s">
        <v>274</v>
      </c>
      <c r="B758" s="19">
        <v>8</v>
      </c>
      <c r="C758" s="1">
        <v>307</v>
      </c>
      <c r="D758" s="1">
        <v>17.5</v>
      </c>
      <c r="E758" s="14">
        <f t="shared" si="38"/>
        <v>3.0394136807817591</v>
      </c>
      <c r="F758" s="14">
        <f t="shared" si="39"/>
        <v>17.542857142857144</v>
      </c>
      <c r="G758" s="1">
        <v>933100</v>
      </c>
    </row>
    <row r="759" spans="1:7" x14ac:dyDescent="0.25">
      <c r="A759" t="s">
        <v>303</v>
      </c>
      <c r="B759" s="19">
        <v>4</v>
      </c>
      <c r="C759" s="1">
        <v>90</v>
      </c>
      <c r="D759" s="1">
        <v>5</v>
      </c>
      <c r="E759" s="14">
        <f t="shared" si="38"/>
        <v>2.2000000000000002</v>
      </c>
      <c r="F759" s="14">
        <f t="shared" si="39"/>
        <v>18</v>
      </c>
      <c r="G759" s="1">
        <v>198000</v>
      </c>
    </row>
    <row r="760" spans="1:7" x14ac:dyDescent="0.25">
      <c r="A760" t="s">
        <v>276</v>
      </c>
      <c r="B760" s="19">
        <v>9</v>
      </c>
      <c r="C760" s="1">
        <v>347</v>
      </c>
      <c r="D760" s="1">
        <v>22</v>
      </c>
      <c r="E760" s="14">
        <f t="shared" si="38"/>
        <v>2.290778097982709</v>
      </c>
      <c r="F760" s="14">
        <f t="shared" si="39"/>
        <v>15.772727272727273</v>
      </c>
      <c r="G760" s="1">
        <v>794900</v>
      </c>
    </row>
    <row r="761" spans="1:7" x14ac:dyDescent="0.25">
      <c r="A761" t="s">
        <v>304</v>
      </c>
      <c r="B761" s="19">
        <v>3</v>
      </c>
      <c r="C761" s="1">
        <v>72</v>
      </c>
      <c r="D761" s="1">
        <v>6</v>
      </c>
      <c r="E761" s="14">
        <f t="shared" si="38"/>
        <v>2.5083333333333333</v>
      </c>
      <c r="F761" s="14">
        <f t="shared" si="39"/>
        <v>12</v>
      </c>
      <c r="G761" s="1">
        <v>180600</v>
      </c>
    </row>
    <row r="762" spans="1:7" x14ac:dyDescent="0.25">
      <c r="A762" t="s">
        <v>293</v>
      </c>
      <c r="B762" s="19">
        <v>3</v>
      </c>
      <c r="C762" s="1">
        <v>120</v>
      </c>
      <c r="D762" s="1">
        <v>10.8</v>
      </c>
      <c r="E762" s="14">
        <f t="shared" si="38"/>
        <v>2.8208333333333333</v>
      </c>
      <c r="F762" s="14">
        <f t="shared" si="39"/>
        <v>11.111111111111111</v>
      </c>
      <c r="G762" s="1">
        <v>338500</v>
      </c>
    </row>
    <row r="763" spans="1:7" x14ac:dyDescent="0.25">
      <c r="A763" t="s">
        <v>344</v>
      </c>
      <c r="B763" s="19">
        <v>1</v>
      </c>
      <c r="C763" s="1">
        <v>320</v>
      </c>
      <c r="D763" s="1">
        <v>20</v>
      </c>
      <c r="E763" s="14">
        <f t="shared" si="38"/>
        <v>4.125</v>
      </c>
      <c r="F763" s="14">
        <f t="shared" si="39"/>
        <v>16</v>
      </c>
      <c r="G763" s="1">
        <v>1320000</v>
      </c>
    </row>
    <row r="764" spans="1:7" x14ac:dyDescent="0.25">
      <c r="A764" t="s">
        <v>308</v>
      </c>
      <c r="B764" s="19">
        <v>2</v>
      </c>
      <c r="C764" s="1">
        <v>80</v>
      </c>
      <c r="D764" s="1">
        <v>4</v>
      </c>
      <c r="E764" s="14">
        <f t="shared" si="38"/>
        <v>2.4</v>
      </c>
      <c r="F764" s="14">
        <f t="shared" si="39"/>
        <v>20</v>
      </c>
      <c r="G764" s="1">
        <v>192000</v>
      </c>
    </row>
    <row r="765" spans="1:7" x14ac:dyDescent="0.25">
      <c r="A765" t="s">
        <v>299</v>
      </c>
      <c r="B765" s="19">
        <v>12</v>
      </c>
      <c r="C765" s="1">
        <v>4575</v>
      </c>
      <c r="D765" s="1">
        <v>129</v>
      </c>
      <c r="E765" s="14">
        <f t="shared" si="38"/>
        <v>0.45721311475409832</v>
      </c>
      <c r="F765" s="14">
        <f t="shared" si="39"/>
        <v>35.465116279069768</v>
      </c>
      <c r="G765" s="1">
        <v>2091750</v>
      </c>
    </row>
    <row r="766" spans="1:7" x14ac:dyDescent="0.25">
      <c r="A766" t="s">
        <v>315</v>
      </c>
      <c r="B766" s="19">
        <v>4</v>
      </c>
      <c r="C766" s="1">
        <v>36</v>
      </c>
      <c r="D766" s="1">
        <v>2</v>
      </c>
      <c r="E766" s="14">
        <f t="shared" si="38"/>
        <v>2.7250000000000001</v>
      </c>
      <c r="F766" s="14">
        <f t="shared" si="39"/>
        <v>18</v>
      </c>
      <c r="G766" s="1">
        <v>98100</v>
      </c>
    </row>
    <row r="767" spans="1:7" x14ac:dyDescent="0.25">
      <c r="A767" t="s">
        <v>384</v>
      </c>
      <c r="B767" s="19">
        <v>8</v>
      </c>
      <c r="C767" s="1">
        <v>415</v>
      </c>
      <c r="D767" s="1">
        <v>10</v>
      </c>
      <c r="E767" s="14">
        <f t="shared" si="38"/>
        <v>2.536144578313253</v>
      </c>
      <c r="F767" s="14">
        <f t="shared" si="39"/>
        <v>41.5</v>
      </c>
      <c r="G767" s="1">
        <v>1052500</v>
      </c>
    </row>
    <row r="768" spans="1:7" x14ac:dyDescent="0.25">
      <c r="A768" s="10" t="s">
        <v>455</v>
      </c>
      <c r="B768" s="28">
        <f>SUM(B758:B767)</f>
        <v>54</v>
      </c>
      <c r="C768" s="11">
        <f>SUM(C758:C767)</f>
        <v>6362</v>
      </c>
      <c r="D768" s="11">
        <f>SUM(D758:D767)</f>
        <v>226.3</v>
      </c>
      <c r="E768" s="29">
        <f t="shared" si="38"/>
        <v>1.1316331342345174</v>
      </c>
      <c r="F768" s="29">
        <f t="shared" si="39"/>
        <v>28.113124171453823</v>
      </c>
      <c r="G768" s="11">
        <f>SUM(G758:G767)</f>
        <v>7199450</v>
      </c>
    </row>
    <row r="769" spans="1:7" x14ac:dyDescent="0.25">
      <c r="A769" s="12" t="s">
        <v>456</v>
      </c>
      <c r="B769" s="19"/>
      <c r="E769" s="14"/>
      <c r="F769" s="14"/>
    </row>
    <row r="770" spans="1:7" x14ac:dyDescent="0.25">
      <c r="A770" t="s">
        <v>333</v>
      </c>
      <c r="B770" s="19">
        <v>32</v>
      </c>
      <c r="C770" s="1">
        <v>29.4</v>
      </c>
      <c r="D770" s="1">
        <v>1.48</v>
      </c>
      <c r="E770" s="14">
        <f t="shared" si="38"/>
        <v>2.7153061224489798</v>
      </c>
      <c r="F770" s="14">
        <f t="shared" si="39"/>
        <v>19.864864864864863</v>
      </c>
      <c r="G770" s="1">
        <v>79830</v>
      </c>
    </row>
    <row r="771" spans="1:7" x14ac:dyDescent="0.25">
      <c r="A771" t="s">
        <v>274</v>
      </c>
      <c r="B771" s="19">
        <v>30</v>
      </c>
      <c r="C771" s="1">
        <v>189.6</v>
      </c>
      <c r="D771" s="1">
        <v>13</v>
      </c>
      <c r="E771" s="14">
        <f t="shared" si="38"/>
        <v>2.0470464135021098</v>
      </c>
      <c r="F771" s="14">
        <f t="shared" si="39"/>
        <v>14.584615384615384</v>
      </c>
      <c r="G771" s="1">
        <v>388120</v>
      </c>
    </row>
    <row r="772" spans="1:7" x14ac:dyDescent="0.25">
      <c r="A772" t="s">
        <v>303</v>
      </c>
      <c r="B772" s="19">
        <v>62</v>
      </c>
      <c r="C772" s="1">
        <v>752.3</v>
      </c>
      <c r="D772" s="1">
        <v>32.799999999999997</v>
      </c>
      <c r="E772" s="14">
        <f t="shared" si="38"/>
        <v>2.1264123355044529</v>
      </c>
      <c r="F772" s="14">
        <f t="shared" si="39"/>
        <v>22.935975609756099</v>
      </c>
      <c r="G772" s="1">
        <v>1599700</v>
      </c>
    </row>
    <row r="773" spans="1:7" x14ac:dyDescent="0.25">
      <c r="A773" t="s">
        <v>276</v>
      </c>
      <c r="B773" s="19">
        <v>71</v>
      </c>
      <c r="C773" s="1">
        <v>444.5</v>
      </c>
      <c r="D773" s="1">
        <v>27.2</v>
      </c>
      <c r="E773" s="14">
        <f t="shared" si="38"/>
        <v>1.4847919010123736</v>
      </c>
      <c r="F773" s="14">
        <f t="shared" si="39"/>
        <v>16.341911764705884</v>
      </c>
      <c r="G773" s="1">
        <v>659990</v>
      </c>
    </row>
    <row r="774" spans="1:7" x14ac:dyDescent="0.25">
      <c r="A774" t="s">
        <v>293</v>
      </c>
      <c r="B774" s="19">
        <v>35</v>
      </c>
      <c r="C774" s="1">
        <v>443.86</v>
      </c>
      <c r="D774" s="1">
        <v>29.25</v>
      </c>
      <c r="E774" s="14">
        <f t="shared" si="38"/>
        <v>2.8523768755914025</v>
      </c>
      <c r="F774" s="14">
        <f t="shared" si="39"/>
        <v>15.174700854700856</v>
      </c>
      <c r="G774" s="1">
        <v>1266056</v>
      </c>
    </row>
    <row r="775" spans="1:7" x14ac:dyDescent="0.25">
      <c r="A775" t="s">
        <v>277</v>
      </c>
      <c r="B775" s="19">
        <v>9</v>
      </c>
      <c r="C775" s="1">
        <v>61.7</v>
      </c>
      <c r="D775" s="1">
        <v>4.0999999999999996</v>
      </c>
      <c r="E775" s="14">
        <f t="shared" si="38"/>
        <v>2.2025931928687195</v>
      </c>
      <c r="F775" s="14">
        <f t="shared" si="39"/>
        <v>15.04878048780488</v>
      </c>
      <c r="G775" s="1">
        <v>135900</v>
      </c>
    </row>
    <row r="776" spans="1:7" x14ac:dyDescent="0.25">
      <c r="A776" t="s">
        <v>305</v>
      </c>
      <c r="B776" s="19">
        <v>40</v>
      </c>
      <c r="C776" s="1">
        <v>588.4</v>
      </c>
      <c r="D776" s="1">
        <v>20.2</v>
      </c>
      <c r="E776" s="14">
        <f t="shared" si="38"/>
        <v>2.7059058463630183</v>
      </c>
      <c r="F776" s="14">
        <f t="shared" si="39"/>
        <v>29.128712871287128</v>
      </c>
      <c r="G776" s="1">
        <v>1592155</v>
      </c>
    </row>
    <row r="777" spans="1:7" x14ac:dyDescent="0.25">
      <c r="A777" t="s">
        <v>323</v>
      </c>
      <c r="B777" s="19">
        <v>19</v>
      </c>
      <c r="C777" s="1">
        <v>487.8</v>
      </c>
      <c r="D777" s="1">
        <v>301</v>
      </c>
      <c r="E777" s="14">
        <f t="shared" si="38"/>
        <v>13.855350553505536</v>
      </c>
      <c r="F777" s="14">
        <f t="shared" si="39"/>
        <v>1.6205980066445183</v>
      </c>
      <c r="G777" s="1">
        <v>6758640</v>
      </c>
    </row>
    <row r="778" spans="1:7" x14ac:dyDescent="0.25">
      <c r="A778" t="s">
        <v>297</v>
      </c>
      <c r="B778" s="19">
        <v>75</v>
      </c>
      <c r="C778" s="1">
        <v>1604</v>
      </c>
      <c r="D778" s="1">
        <v>26.05</v>
      </c>
      <c r="E778" s="14">
        <f t="shared" si="38"/>
        <v>0.28700748129675813</v>
      </c>
      <c r="F778" s="14">
        <f t="shared" si="39"/>
        <v>61.573896353166987</v>
      </c>
      <c r="G778" s="1">
        <v>460360</v>
      </c>
    </row>
    <row r="779" spans="1:7" x14ac:dyDescent="0.25">
      <c r="A779" t="s">
        <v>344</v>
      </c>
      <c r="B779" s="19">
        <v>12</v>
      </c>
      <c r="C779" s="1">
        <v>446</v>
      </c>
      <c r="D779" s="1">
        <v>17</v>
      </c>
      <c r="E779" s="14">
        <f t="shared" si="38"/>
        <v>4.2042600896860982</v>
      </c>
      <c r="F779" s="14">
        <f t="shared" si="39"/>
        <v>26.235294117647058</v>
      </c>
      <c r="G779" s="1">
        <v>1875100</v>
      </c>
    </row>
    <row r="780" spans="1:7" x14ac:dyDescent="0.25">
      <c r="A780" t="s">
        <v>325</v>
      </c>
      <c r="B780" s="19">
        <v>15</v>
      </c>
      <c r="C780" s="1">
        <v>636</v>
      </c>
      <c r="D780" s="1">
        <v>9.9499999999999993</v>
      </c>
      <c r="E780" s="14">
        <f t="shared" si="38"/>
        <v>1.9088836477987423</v>
      </c>
      <c r="F780" s="14">
        <f t="shared" si="39"/>
        <v>63.91959798994975</v>
      </c>
      <c r="G780" s="1">
        <v>1214050</v>
      </c>
    </row>
    <row r="781" spans="1:7" x14ac:dyDescent="0.25">
      <c r="A781" t="s">
        <v>326</v>
      </c>
      <c r="B781" s="19">
        <v>8</v>
      </c>
      <c r="C781" s="1">
        <v>16.5</v>
      </c>
      <c r="D781" s="1">
        <v>0.4</v>
      </c>
      <c r="E781" s="14">
        <f t="shared" si="38"/>
        <v>3.4575757575757575</v>
      </c>
      <c r="F781" s="14">
        <f t="shared" si="39"/>
        <v>41.25</v>
      </c>
      <c r="G781" s="1">
        <v>57050</v>
      </c>
    </row>
    <row r="782" spans="1:7" x14ac:dyDescent="0.25">
      <c r="A782" t="s">
        <v>448</v>
      </c>
      <c r="B782" s="19">
        <v>2</v>
      </c>
      <c r="C782" s="1">
        <v>96.15</v>
      </c>
      <c r="D782" s="1">
        <v>3.4</v>
      </c>
      <c r="E782" s="14">
        <f t="shared" si="38"/>
        <v>1.3271450858034319</v>
      </c>
      <c r="F782" s="14">
        <f t="shared" si="39"/>
        <v>28.279411764705884</v>
      </c>
      <c r="G782" s="1">
        <v>127605</v>
      </c>
    </row>
    <row r="783" spans="1:7" x14ac:dyDescent="0.25">
      <c r="A783" t="s">
        <v>457</v>
      </c>
      <c r="B783" s="19">
        <v>4</v>
      </c>
      <c r="C783" s="1">
        <v>9.4</v>
      </c>
      <c r="D783" s="1">
        <v>1.17</v>
      </c>
      <c r="E783" s="14">
        <f t="shared" si="38"/>
        <v>10.531914893617021</v>
      </c>
      <c r="F783" s="14">
        <f t="shared" si="39"/>
        <v>8.0341880341880358</v>
      </c>
      <c r="G783" s="1">
        <v>99000</v>
      </c>
    </row>
    <row r="784" spans="1:7" x14ac:dyDescent="0.25">
      <c r="A784" t="s">
        <v>280</v>
      </c>
      <c r="B784" s="19">
        <v>25</v>
      </c>
      <c r="C784" s="1">
        <v>5.83</v>
      </c>
      <c r="D784" s="1">
        <v>4.7</v>
      </c>
      <c r="E784" s="14">
        <f t="shared" si="38"/>
        <v>9.584391080617495</v>
      </c>
      <c r="F784" s="14">
        <f t="shared" si="39"/>
        <v>1.2404255319148936</v>
      </c>
      <c r="G784" s="1">
        <v>55877</v>
      </c>
    </row>
    <row r="785" spans="1:7" x14ac:dyDescent="0.25">
      <c r="A785" t="s">
        <v>458</v>
      </c>
      <c r="B785" s="19">
        <v>2</v>
      </c>
      <c r="C785" s="1">
        <v>1.63</v>
      </c>
      <c r="D785" s="1">
        <v>0.15</v>
      </c>
      <c r="E785" s="14">
        <f t="shared" si="38"/>
        <v>11.402453987730061</v>
      </c>
      <c r="F785" s="14">
        <f t="shared" si="39"/>
        <v>10.866666666666667</v>
      </c>
      <c r="G785" s="1">
        <v>18586</v>
      </c>
    </row>
    <row r="786" spans="1:7" x14ac:dyDescent="0.25">
      <c r="A786" t="s">
        <v>298</v>
      </c>
      <c r="B786" s="19">
        <v>5</v>
      </c>
      <c r="C786" s="1">
        <v>30.8</v>
      </c>
      <c r="D786" s="1">
        <v>1.2</v>
      </c>
      <c r="E786" s="14">
        <f t="shared" si="38"/>
        <v>3.8558441558441561</v>
      </c>
      <c r="F786" s="14">
        <f t="shared" si="39"/>
        <v>25.666666666666668</v>
      </c>
      <c r="G786" s="1">
        <v>118760</v>
      </c>
    </row>
    <row r="787" spans="1:7" x14ac:dyDescent="0.25">
      <c r="A787" t="s">
        <v>307</v>
      </c>
      <c r="B787" s="19">
        <v>28</v>
      </c>
      <c r="C787" s="1">
        <v>213</v>
      </c>
      <c r="D787" s="1">
        <v>11</v>
      </c>
      <c r="E787" s="14">
        <f t="shared" si="38"/>
        <v>4.1798122065727705</v>
      </c>
      <c r="F787" s="14">
        <f t="shared" si="39"/>
        <v>19.363636363636363</v>
      </c>
      <c r="G787" s="1">
        <v>890300</v>
      </c>
    </row>
    <row r="788" spans="1:7" x14ac:dyDescent="0.25">
      <c r="A788" t="s">
        <v>308</v>
      </c>
      <c r="B788" s="19">
        <v>41</v>
      </c>
      <c r="C788" s="1">
        <v>393.7</v>
      </c>
      <c r="D788" s="1">
        <v>16</v>
      </c>
      <c r="E788" s="14">
        <f t="shared" si="38"/>
        <v>4.0557023114046231</v>
      </c>
      <c r="F788" s="14">
        <f t="shared" si="39"/>
        <v>24.606249999999999</v>
      </c>
      <c r="G788" s="1">
        <v>1596730</v>
      </c>
    </row>
    <row r="789" spans="1:7" x14ac:dyDescent="0.25">
      <c r="A789" t="s">
        <v>282</v>
      </c>
      <c r="B789" s="19">
        <v>15</v>
      </c>
      <c r="C789" s="1">
        <v>41</v>
      </c>
      <c r="D789" s="1">
        <v>2.65</v>
      </c>
      <c r="E789" s="14">
        <f t="shared" si="38"/>
        <v>3.5951219512195123</v>
      </c>
      <c r="F789" s="14">
        <f t="shared" si="39"/>
        <v>15.471698113207548</v>
      </c>
      <c r="G789" s="1">
        <v>147400</v>
      </c>
    </row>
    <row r="790" spans="1:7" x14ac:dyDescent="0.25">
      <c r="A790" t="s">
        <v>283</v>
      </c>
      <c r="B790" s="19">
        <v>4</v>
      </c>
      <c r="C790" s="1">
        <v>3.4</v>
      </c>
      <c r="D790" s="1">
        <v>0.22</v>
      </c>
      <c r="E790" s="14">
        <f t="shared" si="38"/>
        <v>2.7297058823529414</v>
      </c>
      <c r="F790" s="14">
        <f t="shared" si="39"/>
        <v>15.454545454545453</v>
      </c>
      <c r="G790" s="1">
        <v>9281</v>
      </c>
    </row>
    <row r="791" spans="1:7" x14ac:dyDescent="0.25">
      <c r="A791" t="s">
        <v>299</v>
      </c>
      <c r="B791" s="19">
        <v>52</v>
      </c>
      <c r="C791" s="1">
        <v>2970</v>
      </c>
      <c r="D791" s="1">
        <v>74.05</v>
      </c>
      <c r="E791" s="14">
        <f t="shared" si="38"/>
        <v>0.43048821548821548</v>
      </c>
      <c r="F791" s="14">
        <f t="shared" si="39"/>
        <v>40.108035111411212</v>
      </c>
      <c r="G791" s="1">
        <v>1278550</v>
      </c>
    </row>
    <row r="792" spans="1:7" x14ac:dyDescent="0.25">
      <c r="A792" t="s">
        <v>313</v>
      </c>
      <c r="B792" s="19">
        <v>36</v>
      </c>
      <c r="C792" s="1">
        <v>1140.9000000000001</v>
      </c>
      <c r="D792" s="1">
        <v>23.3</v>
      </c>
      <c r="E792" s="14">
        <f t="shared" si="38"/>
        <v>2.091392760101674</v>
      </c>
      <c r="F792" s="14">
        <f t="shared" si="39"/>
        <v>48.965665236051507</v>
      </c>
      <c r="G792" s="1">
        <v>2386070</v>
      </c>
    </row>
    <row r="793" spans="1:7" x14ac:dyDescent="0.25">
      <c r="A793" t="s">
        <v>459</v>
      </c>
      <c r="B793" s="19">
        <v>2</v>
      </c>
      <c r="C793" s="1">
        <v>1.8</v>
      </c>
      <c r="D793" s="1">
        <v>0.2</v>
      </c>
      <c r="E793" s="14">
        <f t="shared" si="38"/>
        <v>5.7416666666666671</v>
      </c>
      <c r="F793" s="14">
        <f t="shared" si="39"/>
        <v>9</v>
      </c>
      <c r="G793" s="1">
        <v>10335</v>
      </c>
    </row>
    <row r="794" spans="1:7" x14ac:dyDescent="0.25">
      <c r="A794" t="s">
        <v>315</v>
      </c>
      <c r="B794" s="19">
        <v>50</v>
      </c>
      <c r="C794" s="1">
        <v>765.5</v>
      </c>
      <c r="D794" s="1">
        <v>29.25</v>
      </c>
      <c r="E794" s="14">
        <f t="shared" ref="E794:E857" si="40">(G794/C794)/1000</f>
        <v>4.2398105813193991</v>
      </c>
      <c r="F794" s="14">
        <f t="shared" ref="F794:F857" si="41">C794/D794</f>
        <v>26.17094017094017</v>
      </c>
      <c r="G794" s="1">
        <v>3245575</v>
      </c>
    </row>
    <row r="795" spans="1:7" x14ac:dyDescent="0.25">
      <c r="A795" t="s">
        <v>287</v>
      </c>
      <c r="B795" s="19">
        <v>5</v>
      </c>
      <c r="C795" s="1">
        <v>46.9</v>
      </c>
      <c r="D795" s="1">
        <v>2.4500000000000002</v>
      </c>
      <c r="E795" s="14">
        <f t="shared" si="40"/>
        <v>4.6594882729211085</v>
      </c>
      <c r="F795" s="14">
        <f t="shared" si="41"/>
        <v>19.142857142857142</v>
      </c>
      <c r="G795" s="1">
        <v>218530</v>
      </c>
    </row>
    <row r="796" spans="1:7" x14ac:dyDescent="0.25">
      <c r="A796" t="s">
        <v>378</v>
      </c>
      <c r="B796" s="19">
        <v>28</v>
      </c>
      <c r="C796" s="1">
        <v>1528.5</v>
      </c>
      <c r="D796" s="1">
        <v>36.799999999999997</v>
      </c>
      <c r="E796" s="14">
        <f t="shared" si="40"/>
        <v>1.5447170428524699</v>
      </c>
      <c r="F796" s="14">
        <f t="shared" si="41"/>
        <v>41.535326086956523</v>
      </c>
      <c r="G796" s="1">
        <v>2361100</v>
      </c>
    </row>
    <row r="797" spans="1:7" x14ac:dyDescent="0.25">
      <c r="A797" t="s">
        <v>289</v>
      </c>
      <c r="B797" s="19">
        <v>48</v>
      </c>
      <c r="C797" s="1">
        <v>1138</v>
      </c>
      <c r="D797" s="1">
        <v>51.5</v>
      </c>
      <c r="E797" s="14">
        <f t="shared" si="40"/>
        <v>4.6514938488576458</v>
      </c>
      <c r="F797" s="14">
        <f t="shared" si="41"/>
        <v>22.097087378640776</v>
      </c>
      <c r="G797" s="1">
        <v>5293400</v>
      </c>
    </row>
    <row r="798" spans="1:7" x14ac:dyDescent="0.25">
      <c r="A798" t="s">
        <v>384</v>
      </c>
      <c r="B798" s="19">
        <v>42</v>
      </c>
      <c r="C798" s="1">
        <v>1057.5</v>
      </c>
      <c r="D798" s="1">
        <v>18.600000000000001</v>
      </c>
      <c r="E798" s="14">
        <f t="shared" si="40"/>
        <v>4.2497399527186763</v>
      </c>
      <c r="F798" s="14">
        <f t="shared" si="41"/>
        <v>56.854838709677416</v>
      </c>
      <c r="G798" s="1">
        <v>4494100</v>
      </c>
    </row>
    <row r="799" spans="1:7" x14ac:dyDescent="0.25">
      <c r="A799" t="s">
        <v>316</v>
      </c>
      <c r="B799" s="19">
        <v>15</v>
      </c>
      <c r="C799" s="1">
        <v>146.15</v>
      </c>
      <c r="D799" s="1">
        <v>9.0500000000000007</v>
      </c>
      <c r="E799" s="14">
        <f t="shared" si="40"/>
        <v>7.2894286691755044</v>
      </c>
      <c r="F799" s="14">
        <f t="shared" si="41"/>
        <v>16.149171270718231</v>
      </c>
      <c r="G799" s="1">
        <v>1065350</v>
      </c>
    </row>
    <row r="800" spans="1:7" x14ac:dyDescent="0.25">
      <c r="A800" s="10" t="s">
        <v>460</v>
      </c>
      <c r="B800" s="28">
        <f>SUM(B770:B799)</f>
        <v>812</v>
      </c>
      <c r="C800" s="11">
        <f>SUM(C770:C799)</f>
        <v>15290.219999999996</v>
      </c>
      <c r="D800" s="11">
        <f>SUM(D770:D799)</f>
        <v>768.11999999999989</v>
      </c>
      <c r="E800" s="29">
        <f t="shared" si="40"/>
        <v>2.5835795691625112</v>
      </c>
      <c r="F800" s="29">
        <f t="shared" si="41"/>
        <v>19.906030307764411</v>
      </c>
      <c r="G800" s="11">
        <f>SUM(G770:G799)</f>
        <v>39503500</v>
      </c>
    </row>
    <row r="801" spans="1:7" x14ac:dyDescent="0.25">
      <c r="A801" s="12" t="s">
        <v>461</v>
      </c>
      <c r="B801" s="19"/>
      <c r="E801" s="14"/>
      <c r="F801" s="14"/>
    </row>
    <row r="802" spans="1:7" x14ac:dyDescent="0.25">
      <c r="A802" t="s">
        <v>297</v>
      </c>
      <c r="B802" s="19">
        <v>7</v>
      </c>
      <c r="C802" s="1">
        <v>630</v>
      </c>
      <c r="D802" s="1">
        <v>9</v>
      </c>
      <c r="E802" s="14">
        <f t="shared" si="40"/>
        <v>0.15</v>
      </c>
      <c r="F802" s="14">
        <f t="shared" si="41"/>
        <v>70</v>
      </c>
      <c r="G802" s="1">
        <v>94500</v>
      </c>
    </row>
    <row r="803" spans="1:7" x14ac:dyDescent="0.25">
      <c r="A803" t="s">
        <v>344</v>
      </c>
      <c r="B803" s="19">
        <v>1</v>
      </c>
      <c r="C803" s="1">
        <v>20</v>
      </c>
      <c r="D803" s="1">
        <v>2</v>
      </c>
      <c r="E803" s="14">
        <f t="shared" si="40"/>
        <v>3</v>
      </c>
      <c r="F803" s="14">
        <f t="shared" si="41"/>
        <v>10</v>
      </c>
      <c r="G803" s="1">
        <v>60000</v>
      </c>
    </row>
    <row r="804" spans="1:7" x14ac:dyDescent="0.25">
      <c r="A804" t="s">
        <v>308</v>
      </c>
      <c r="B804" s="19">
        <v>1</v>
      </c>
      <c r="C804" s="1">
        <v>39.200000000000003</v>
      </c>
      <c r="D804" s="1">
        <v>1.8</v>
      </c>
      <c r="E804" s="14">
        <f t="shared" si="40"/>
        <v>3.1301020408163263</v>
      </c>
      <c r="F804" s="14">
        <f t="shared" si="41"/>
        <v>21.777777777777779</v>
      </c>
      <c r="G804" s="1">
        <v>122700</v>
      </c>
    </row>
    <row r="805" spans="1:7" x14ac:dyDescent="0.25">
      <c r="A805" t="s">
        <v>396</v>
      </c>
      <c r="B805" s="19">
        <v>1</v>
      </c>
      <c r="C805" s="1">
        <v>12.5</v>
      </c>
      <c r="D805" s="1">
        <v>0.5</v>
      </c>
      <c r="E805" s="14">
        <f t="shared" si="40"/>
        <v>2</v>
      </c>
      <c r="F805" s="14">
        <f t="shared" si="41"/>
        <v>25</v>
      </c>
      <c r="G805" s="1">
        <v>25000</v>
      </c>
    </row>
    <row r="806" spans="1:7" x14ac:dyDescent="0.25">
      <c r="A806" t="s">
        <v>299</v>
      </c>
      <c r="B806" s="19">
        <v>17</v>
      </c>
      <c r="C806" s="1">
        <v>2894</v>
      </c>
      <c r="D806" s="1">
        <v>65</v>
      </c>
      <c r="E806" s="14">
        <f t="shared" si="40"/>
        <v>0.31166205943331027</v>
      </c>
      <c r="F806" s="14">
        <f t="shared" si="41"/>
        <v>44.523076923076921</v>
      </c>
      <c r="G806" s="1">
        <v>901950</v>
      </c>
    </row>
    <row r="807" spans="1:7" x14ac:dyDescent="0.25">
      <c r="A807" s="10" t="s">
        <v>462</v>
      </c>
      <c r="B807" s="28">
        <f>SUM(B802:B806)</f>
        <v>27</v>
      </c>
      <c r="C807" s="11">
        <f>SUM(C802:C806)</f>
        <v>3595.7</v>
      </c>
      <c r="D807" s="11">
        <f>SUM(D802:D806)</f>
        <v>78.3</v>
      </c>
      <c r="E807" s="29">
        <f t="shared" si="40"/>
        <v>0.33488611396946355</v>
      </c>
      <c r="F807" s="29">
        <f t="shared" si="41"/>
        <v>45.922094508301406</v>
      </c>
      <c r="G807" s="11">
        <f>SUM(G802:G806)</f>
        <v>1204150</v>
      </c>
    </row>
    <row r="808" spans="1:7" x14ac:dyDescent="0.25">
      <c r="A808" s="12" t="s">
        <v>463</v>
      </c>
      <c r="B808" s="19"/>
      <c r="E808" s="14"/>
      <c r="F808" s="14"/>
    </row>
    <row r="809" spans="1:7" x14ac:dyDescent="0.25">
      <c r="A809" t="s">
        <v>303</v>
      </c>
      <c r="B809" s="19">
        <v>141</v>
      </c>
      <c r="C809" s="1">
        <v>1634</v>
      </c>
      <c r="D809" s="1">
        <v>115.2</v>
      </c>
      <c r="E809" s="14">
        <f t="shared" si="40"/>
        <v>1.8192778457772338</v>
      </c>
      <c r="F809" s="14">
        <f t="shared" si="41"/>
        <v>14.184027777777777</v>
      </c>
      <c r="G809" s="1">
        <v>2972700</v>
      </c>
    </row>
    <row r="810" spans="1:7" x14ac:dyDescent="0.25">
      <c r="A810" t="s">
        <v>276</v>
      </c>
      <c r="B810" s="19">
        <v>199</v>
      </c>
      <c r="C810" s="1">
        <v>2872</v>
      </c>
      <c r="D810" s="1">
        <v>174.5</v>
      </c>
      <c r="E810" s="14">
        <f t="shared" si="40"/>
        <v>2.2733286908077992</v>
      </c>
      <c r="F810" s="14">
        <f t="shared" si="41"/>
        <v>16.458452722063036</v>
      </c>
      <c r="G810" s="1">
        <v>6529000</v>
      </c>
    </row>
    <row r="811" spans="1:7" x14ac:dyDescent="0.25">
      <c r="A811" t="s">
        <v>292</v>
      </c>
      <c r="B811" s="19">
        <v>747</v>
      </c>
      <c r="C811" s="1">
        <v>17799</v>
      </c>
      <c r="D811" s="1">
        <v>1034</v>
      </c>
      <c r="E811" s="14">
        <f t="shared" si="40"/>
        <v>3.0957581886622845</v>
      </c>
      <c r="F811" s="14">
        <f t="shared" si="41"/>
        <v>17.213733075435204</v>
      </c>
      <c r="G811" s="1">
        <v>55101400</v>
      </c>
    </row>
    <row r="812" spans="1:7" x14ac:dyDescent="0.25">
      <c r="A812" t="s">
        <v>464</v>
      </c>
      <c r="B812" s="19">
        <v>145</v>
      </c>
      <c r="C812" s="1">
        <v>2546</v>
      </c>
      <c r="D812" s="1">
        <v>100</v>
      </c>
      <c r="E812" s="14">
        <f t="shared" si="40"/>
        <v>3.9630204241948155</v>
      </c>
      <c r="F812" s="14">
        <f t="shared" si="41"/>
        <v>25.46</v>
      </c>
      <c r="G812" s="1">
        <v>10089850</v>
      </c>
    </row>
    <row r="813" spans="1:7" x14ac:dyDescent="0.25">
      <c r="A813" t="s">
        <v>304</v>
      </c>
      <c r="B813" s="19">
        <v>80</v>
      </c>
      <c r="C813" s="1">
        <v>5645</v>
      </c>
      <c r="D813" s="1">
        <v>406</v>
      </c>
      <c r="E813" s="14">
        <f t="shared" si="40"/>
        <v>2.3702391496899913</v>
      </c>
      <c r="F813" s="14">
        <f t="shared" si="41"/>
        <v>13.903940886699507</v>
      </c>
      <c r="G813" s="1">
        <v>13380000</v>
      </c>
    </row>
    <row r="814" spans="1:7" x14ac:dyDescent="0.25">
      <c r="A814" t="s">
        <v>293</v>
      </c>
      <c r="B814" s="19">
        <v>60</v>
      </c>
      <c r="C814" s="1">
        <v>1453</v>
      </c>
      <c r="D814" s="1">
        <v>134</v>
      </c>
      <c r="E814" s="14">
        <f t="shared" si="40"/>
        <v>2.8730832759807297</v>
      </c>
      <c r="F814" s="14">
        <f t="shared" si="41"/>
        <v>10.843283582089553</v>
      </c>
      <c r="G814" s="1">
        <v>4174590</v>
      </c>
    </row>
    <row r="815" spans="1:7" x14ac:dyDescent="0.25">
      <c r="A815" t="s">
        <v>465</v>
      </c>
      <c r="B815" s="19">
        <v>88</v>
      </c>
      <c r="C815" s="1">
        <v>1396</v>
      </c>
      <c r="D815" s="1">
        <v>57</v>
      </c>
      <c r="E815" s="14">
        <f t="shared" si="40"/>
        <v>2.6678366762177652</v>
      </c>
      <c r="F815" s="14">
        <f t="shared" si="41"/>
        <v>24.491228070175438</v>
      </c>
      <c r="G815" s="1">
        <v>3724300</v>
      </c>
    </row>
    <row r="816" spans="1:7" x14ac:dyDescent="0.25">
      <c r="A816" t="s">
        <v>466</v>
      </c>
      <c r="B816" s="19">
        <v>382</v>
      </c>
      <c r="C816" s="1">
        <v>9396</v>
      </c>
      <c r="D816" s="1">
        <v>384</v>
      </c>
      <c r="E816" s="14">
        <f t="shared" si="40"/>
        <v>3.1576202639421029</v>
      </c>
      <c r="F816" s="14">
        <f t="shared" si="41"/>
        <v>24.46875</v>
      </c>
      <c r="G816" s="1">
        <v>29669000</v>
      </c>
    </row>
    <row r="817" spans="1:7" x14ac:dyDescent="0.25">
      <c r="A817" t="s">
        <v>344</v>
      </c>
      <c r="B817" s="19">
        <v>44</v>
      </c>
      <c r="C817" s="1">
        <v>855</v>
      </c>
      <c r="D817" s="1">
        <v>43</v>
      </c>
      <c r="E817" s="14">
        <f t="shared" si="40"/>
        <v>4.8959064327485384</v>
      </c>
      <c r="F817" s="14">
        <f t="shared" si="41"/>
        <v>19.88372093023256</v>
      </c>
      <c r="G817" s="1">
        <v>4186000</v>
      </c>
    </row>
    <row r="818" spans="1:7" x14ac:dyDescent="0.25">
      <c r="A818" t="s">
        <v>324</v>
      </c>
      <c r="B818" s="19">
        <v>105</v>
      </c>
      <c r="C818" s="1">
        <v>2430</v>
      </c>
      <c r="D818" s="1">
        <v>104.5</v>
      </c>
      <c r="E818" s="14">
        <f t="shared" si="40"/>
        <v>2.8500823045267487</v>
      </c>
      <c r="F818" s="14">
        <f t="shared" si="41"/>
        <v>23.253588516746412</v>
      </c>
      <c r="G818" s="1">
        <v>6925700</v>
      </c>
    </row>
    <row r="819" spans="1:7" x14ac:dyDescent="0.25">
      <c r="A819" t="s">
        <v>359</v>
      </c>
      <c r="B819" s="19">
        <v>361</v>
      </c>
      <c r="C819" s="1">
        <v>2937</v>
      </c>
      <c r="D819" s="1">
        <v>252</v>
      </c>
      <c r="E819" s="14">
        <f t="shared" si="40"/>
        <v>5.3436329588014981</v>
      </c>
      <c r="F819" s="14">
        <f t="shared" si="41"/>
        <v>11.654761904761905</v>
      </c>
      <c r="G819" s="1">
        <v>15694250</v>
      </c>
    </row>
    <row r="820" spans="1:7" x14ac:dyDescent="0.25">
      <c r="A820" t="s">
        <v>448</v>
      </c>
      <c r="B820" s="19">
        <v>453</v>
      </c>
      <c r="C820" s="1">
        <v>11615</v>
      </c>
      <c r="D820" s="1">
        <v>394.5</v>
      </c>
      <c r="E820" s="14">
        <f t="shared" si="40"/>
        <v>2.8710374515712442</v>
      </c>
      <c r="F820" s="14">
        <f t="shared" si="41"/>
        <v>29.442332065906211</v>
      </c>
      <c r="G820" s="1">
        <v>33347100</v>
      </c>
    </row>
    <row r="821" spans="1:7" x14ac:dyDescent="0.25">
      <c r="A821" t="s">
        <v>457</v>
      </c>
      <c r="B821" s="19">
        <v>136</v>
      </c>
      <c r="C821" s="1">
        <v>973</v>
      </c>
      <c r="D821" s="1">
        <v>110</v>
      </c>
      <c r="E821" s="14">
        <f t="shared" si="40"/>
        <v>7.3715313463514907</v>
      </c>
      <c r="F821" s="14">
        <f t="shared" si="41"/>
        <v>8.8454545454545457</v>
      </c>
      <c r="G821" s="1">
        <v>7172500</v>
      </c>
    </row>
    <row r="822" spans="1:7" x14ac:dyDescent="0.25">
      <c r="A822" t="s">
        <v>298</v>
      </c>
      <c r="B822" s="19">
        <v>51</v>
      </c>
      <c r="C822" s="1">
        <v>1302</v>
      </c>
      <c r="D822" s="1">
        <v>53</v>
      </c>
      <c r="E822" s="14">
        <f t="shared" si="40"/>
        <v>2.7390168970814135</v>
      </c>
      <c r="F822" s="14">
        <f t="shared" si="41"/>
        <v>24.566037735849058</v>
      </c>
      <c r="G822" s="1">
        <v>3566200</v>
      </c>
    </row>
    <row r="823" spans="1:7" x14ac:dyDescent="0.25">
      <c r="A823" t="s">
        <v>307</v>
      </c>
      <c r="B823" s="19">
        <v>177</v>
      </c>
      <c r="C823" s="1">
        <v>2500</v>
      </c>
      <c r="D823" s="1">
        <v>179</v>
      </c>
      <c r="E823" s="14">
        <f t="shared" si="40"/>
        <v>4.1494</v>
      </c>
      <c r="F823" s="14">
        <f t="shared" si="41"/>
        <v>13.966480446927374</v>
      </c>
      <c r="G823" s="1">
        <v>10373500</v>
      </c>
    </row>
    <row r="824" spans="1:7" x14ac:dyDescent="0.25">
      <c r="A824" t="s">
        <v>308</v>
      </c>
      <c r="B824" s="19">
        <v>64</v>
      </c>
      <c r="C824" s="1">
        <v>1248</v>
      </c>
      <c r="D824" s="1">
        <v>54</v>
      </c>
      <c r="E824" s="14">
        <f t="shared" si="40"/>
        <v>3.50068108974359</v>
      </c>
      <c r="F824" s="14">
        <f t="shared" si="41"/>
        <v>23.111111111111111</v>
      </c>
      <c r="G824" s="1">
        <v>4368850</v>
      </c>
    </row>
    <row r="825" spans="1:7" x14ac:dyDescent="0.25">
      <c r="A825" t="s">
        <v>311</v>
      </c>
      <c r="B825" s="19">
        <v>45</v>
      </c>
      <c r="C825" s="1">
        <v>282.5</v>
      </c>
      <c r="D825" s="1">
        <v>32.5</v>
      </c>
      <c r="E825" s="14">
        <f t="shared" si="40"/>
        <v>1.34</v>
      </c>
      <c r="F825" s="14">
        <f t="shared" si="41"/>
        <v>8.6923076923076916</v>
      </c>
      <c r="G825" s="1">
        <v>378550</v>
      </c>
    </row>
    <row r="826" spans="1:7" x14ac:dyDescent="0.25">
      <c r="A826" t="s">
        <v>467</v>
      </c>
      <c r="B826" s="19">
        <v>135</v>
      </c>
      <c r="C826" s="1">
        <v>8295</v>
      </c>
      <c r="D826" s="1">
        <v>131</v>
      </c>
      <c r="E826" s="14">
        <f t="shared" si="40"/>
        <v>18.301506931886678</v>
      </c>
      <c r="F826" s="14">
        <f t="shared" si="41"/>
        <v>63.320610687022899</v>
      </c>
      <c r="G826" s="1">
        <v>151811000</v>
      </c>
    </row>
    <row r="827" spans="1:7" x14ac:dyDescent="0.25">
      <c r="A827" t="s">
        <v>315</v>
      </c>
      <c r="B827" s="19">
        <v>48</v>
      </c>
      <c r="C827" s="1">
        <v>684</v>
      </c>
      <c r="D827" s="1">
        <v>26</v>
      </c>
      <c r="E827" s="14">
        <f t="shared" si="40"/>
        <v>3.7973684210526315</v>
      </c>
      <c r="F827" s="14">
        <f t="shared" si="41"/>
        <v>26.307692307692307</v>
      </c>
      <c r="G827" s="1">
        <v>2597400</v>
      </c>
    </row>
    <row r="828" spans="1:7" x14ac:dyDescent="0.25">
      <c r="A828" t="s">
        <v>378</v>
      </c>
      <c r="B828" s="19">
        <v>484</v>
      </c>
      <c r="C828" s="1">
        <v>20835</v>
      </c>
      <c r="D828" s="1">
        <v>483</v>
      </c>
      <c r="E828" s="14">
        <f t="shared" si="40"/>
        <v>1.2220782337413008</v>
      </c>
      <c r="F828" s="14">
        <f t="shared" si="41"/>
        <v>43.136645962732921</v>
      </c>
      <c r="G828" s="1">
        <v>25462000</v>
      </c>
    </row>
    <row r="829" spans="1:7" x14ac:dyDescent="0.25">
      <c r="A829" t="s">
        <v>360</v>
      </c>
      <c r="B829" s="19">
        <v>190</v>
      </c>
      <c r="C829" s="1">
        <v>4804</v>
      </c>
      <c r="D829" s="1">
        <v>151</v>
      </c>
      <c r="E829" s="14">
        <f t="shared" si="40"/>
        <v>3.1047252289758536</v>
      </c>
      <c r="F829" s="14">
        <f t="shared" si="41"/>
        <v>31.814569536423843</v>
      </c>
      <c r="G829" s="1">
        <v>14915100</v>
      </c>
    </row>
    <row r="830" spans="1:7" x14ac:dyDescent="0.25">
      <c r="A830" t="s">
        <v>384</v>
      </c>
      <c r="B830" s="19">
        <v>217</v>
      </c>
      <c r="C830" s="1">
        <v>11703</v>
      </c>
      <c r="D830" s="1">
        <v>171.1</v>
      </c>
      <c r="E830" s="14">
        <f t="shared" si="40"/>
        <v>3.8001367170810902</v>
      </c>
      <c r="F830" s="14">
        <f t="shared" si="41"/>
        <v>68.39859731151374</v>
      </c>
      <c r="G830" s="1">
        <v>44473000</v>
      </c>
    </row>
    <row r="831" spans="1:7" x14ac:dyDescent="0.25">
      <c r="A831" t="s">
        <v>397</v>
      </c>
      <c r="B831" s="19">
        <v>4</v>
      </c>
      <c r="C831" s="1">
        <v>15</v>
      </c>
      <c r="D831" s="1">
        <v>3.2</v>
      </c>
      <c r="E831" s="14">
        <f t="shared" si="40"/>
        <v>5.6066666666666674</v>
      </c>
      <c r="F831" s="14">
        <f t="shared" si="41"/>
        <v>4.6875</v>
      </c>
      <c r="G831" s="1">
        <v>84100</v>
      </c>
    </row>
    <row r="832" spans="1:7" x14ac:dyDescent="0.25">
      <c r="A832" t="s">
        <v>316</v>
      </c>
      <c r="B832" s="19">
        <v>83</v>
      </c>
      <c r="C832" s="1">
        <v>1194</v>
      </c>
      <c r="D832" s="1">
        <v>67.8</v>
      </c>
      <c r="E832" s="14">
        <f t="shared" si="40"/>
        <v>4.1212730318257957</v>
      </c>
      <c r="F832" s="14">
        <f t="shared" si="41"/>
        <v>17.610619469026549</v>
      </c>
      <c r="G832" s="1">
        <v>4920800</v>
      </c>
    </row>
    <row r="833" spans="1:7" x14ac:dyDescent="0.25">
      <c r="A833" s="10" t="s">
        <v>468</v>
      </c>
      <c r="B833" s="28">
        <f>SUM(B809:B832)</f>
        <v>4439</v>
      </c>
      <c r="C833" s="11">
        <f>SUM(C809:C832)</f>
        <v>114413.5</v>
      </c>
      <c r="D833" s="11">
        <f>SUM(D809:D832)</f>
        <v>4660.3</v>
      </c>
      <c r="E833" s="29">
        <f t="shared" si="40"/>
        <v>3.9848172636970287</v>
      </c>
      <c r="F833" s="29">
        <f t="shared" si="41"/>
        <v>24.550672703474024</v>
      </c>
      <c r="G833" s="11">
        <f>SUM(G809:G832)</f>
        <v>455916890</v>
      </c>
    </row>
    <row r="834" spans="1:7" x14ac:dyDescent="0.25">
      <c r="A834" s="12" t="s">
        <v>469</v>
      </c>
      <c r="B834" s="19"/>
      <c r="E834" s="14"/>
      <c r="F834" s="14"/>
    </row>
    <row r="835" spans="1:7" x14ac:dyDescent="0.25">
      <c r="A835" t="s">
        <v>276</v>
      </c>
      <c r="B835" s="19">
        <v>26</v>
      </c>
      <c r="C835" s="1">
        <v>518.94000000000005</v>
      </c>
      <c r="D835" s="1">
        <v>34.32</v>
      </c>
      <c r="E835" s="14">
        <f t="shared" si="40"/>
        <v>2.0400065518171653</v>
      </c>
      <c r="F835" s="14">
        <f t="shared" si="41"/>
        <v>15.120629370629372</v>
      </c>
      <c r="G835" s="1">
        <v>1058641</v>
      </c>
    </row>
    <row r="836" spans="1:7" x14ac:dyDescent="0.25">
      <c r="A836" t="s">
        <v>304</v>
      </c>
      <c r="B836" s="19">
        <v>24</v>
      </c>
      <c r="C836" s="1">
        <v>7960.36</v>
      </c>
      <c r="D836" s="1">
        <v>568.82000000000005</v>
      </c>
      <c r="E836" s="14">
        <f t="shared" si="40"/>
        <v>2.7173516775623217</v>
      </c>
      <c r="F836" s="14">
        <f t="shared" si="41"/>
        <v>13.994514960796032</v>
      </c>
      <c r="G836" s="1">
        <v>21631097.600000001</v>
      </c>
    </row>
    <row r="837" spans="1:7" x14ac:dyDescent="0.25">
      <c r="A837" t="s">
        <v>293</v>
      </c>
      <c r="B837" s="19">
        <v>12</v>
      </c>
      <c r="C837" s="1">
        <v>3168</v>
      </c>
      <c r="D837" s="1">
        <v>288</v>
      </c>
      <c r="E837" s="14">
        <f t="shared" si="40"/>
        <v>2.7929499999999998</v>
      </c>
      <c r="F837" s="14">
        <f t="shared" si="41"/>
        <v>11</v>
      </c>
      <c r="G837" s="1">
        <v>8848065.5999999996</v>
      </c>
    </row>
    <row r="838" spans="1:7" x14ac:dyDescent="0.25">
      <c r="A838" t="s">
        <v>297</v>
      </c>
      <c r="B838" s="19">
        <v>7</v>
      </c>
      <c r="C838" s="1">
        <v>525</v>
      </c>
      <c r="D838" s="1">
        <v>6.93</v>
      </c>
      <c r="E838" s="14">
        <f t="shared" si="40"/>
        <v>0.26178304761904764</v>
      </c>
      <c r="F838" s="14">
        <f t="shared" si="41"/>
        <v>75.757575757575765</v>
      </c>
      <c r="G838" s="1">
        <v>137436.1</v>
      </c>
    </row>
    <row r="839" spans="1:7" x14ac:dyDescent="0.25">
      <c r="A839" t="s">
        <v>280</v>
      </c>
      <c r="B839" s="19">
        <v>23</v>
      </c>
      <c r="C839" s="1">
        <v>26.37</v>
      </c>
      <c r="D839" s="1">
        <v>25.44</v>
      </c>
      <c r="E839" s="14">
        <f t="shared" si="40"/>
        <v>7.42770572620402</v>
      </c>
      <c r="F839" s="14">
        <f t="shared" si="41"/>
        <v>1.0365566037735849</v>
      </c>
      <c r="G839" s="1">
        <v>195868.6</v>
      </c>
    </row>
    <row r="840" spans="1:7" x14ac:dyDescent="0.25">
      <c r="A840" t="s">
        <v>286</v>
      </c>
      <c r="B840" s="19">
        <v>40</v>
      </c>
      <c r="C840" s="1">
        <v>83.49</v>
      </c>
      <c r="D840" s="1">
        <v>27.69</v>
      </c>
      <c r="E840" s="14">
        <f t="shared" si="40"/>
        <v>1.4099269373577674</v>
      </c>
      <c r="F840" s="14">
        <f t="shared" si="41"/>
        <v>3.0151679306608883</v>
      </c>
      <c r="G840" s="1">
        <v>117714.8</v>
      </c>
    </row>
    <row r="841" spans="1:7" x14ac:dyDescent="0.25">
      <c r="A841" s="10" t="s">
        <v>470</v>
      </c>
      <c r="B841" s="28">
        <f>SUM(B835:B840)</f>
        <v>132</v>
      </c>
      <c r="C841" s="11">
        <f>SUM(C835:C840)</f>
        <v>12282.16</v>
      </c>
      <c r="D841" s="11">
        <f>SUM(D835:D840)</f>
        <v>951.20000000000016</v>
      </c>
      <c r="E841" s="29">
        <f t="shared" si="40"/>
        <v>2.6044949503996047</v>
      </c>
      <c r="F841" s="29">
        <f t="shared" si="41"/>
        <v>12.912279226240535</v>
      </c>
      <c r="G841" s="11">
        <f>SUM(G835:G840)</f>
        <v>31988823.700000007</v>
      </c>
    </row>
    <row r="842" spans="1:7" x14ac:dyDescent="0.25">
      <c r="A842" s="12" t="s">
        <v>471</v>
      </c>
      <c r="B842" s="19"/>
      <c r="E842" s="14"/>
      <c r="F842" s="14"/>
    </row>
    <row r="843" spans="1:7" x14ac:dyDescent="0.25">
      <c r="A843" t="s">
        <v>303</v>
      </c>
      <c r="B843" s="19">
        <v>274</v>
      </c>
      <c r="C843" s="1">
        <v>2535</v>
      </c>
      <c r="D843" s="1">
        <v>169</v>
      </c>
      <c r="E843" s="14">
        <f t="shared" si="40"/>
        <v>1.2092899408284024</v>
      </c>
      <c r="F843" s="14">
        <f t="shared" si="41"/>
        <v>15</v>
      </c>
      <c r="G843" s="1">
        <v>3065550</v>
      </c>
    </row>
    <row r="844" spans="1:7" x14ac:dyDescent="0.25">
      <c r="A844" t="s">
        <v>276</v>
      </c>
      <c r="B844" s="19">
        <v>73</v>
      </c>
      <c r="C844" s="1">
        <v>295.5</v>
      </c>
      <c r="D844" s="1">
        <v>16.5</v>
      </c>
      <c r="E844" s="14">
        <f t="shared" si="40"/>
        <v>0.91979695431472075</v>
      </c>
      <c r="F844" s="14">
        <f t="shared" si="41"/>
        <v>17.90909090909091</v>
      </c>
      <c r="G844" s="1">
        <v>271800</v>
      </c>
    </row>
    <row r="845" spans="1:7" x14ac:dyDescent="0.25">
      <c r="A845" t="s">
        <v>292</v>
      </c>
      <c r="B845" s="19">
        <v>95</v>
      </c>
      <c r="C845" s="1">
        <v>512.5</v>
      </c>
      <c r="D845" s="1">
        <v>20.5</v>
      </c>
      <c r="E845" s="14">
        <f t="shared" si="40"/>
        <v>2.5443902439024391</v>
      </c>
      <c r="F845" s="14">
        <f t="shared" si="41"/>
        <v>25</v>
      </c>
      <c r="G845" s="1">
        <v>1304000</v>
      </c>
    </row>
    <row r="846" spans="1:7" x14ac:dyDescent="0.25">
      <c r="A846" t="s">
        <v>293</v>
      </c>
      <c r="B846" s="19">
        <v>14</v>
      </c>
      <c r="C846" s="1">
        <v>153</v>
      </c>
      <c r="D846" s="1">
        <v>12</v>
      </c>
      <c r="E846" s="14">
        <f t="shared" si="40"/>
        <v>2.3401307189542484</v>
      </c>
      <c r="F846" s="14">
        <f t="shared" si="41"/>
        <v>12.75</v>
      </c>
      <c r="G846" s="1">
        <v>358040</v>
      </c>
    </row>
    <row r="847" spans="1:7" x14ac:dyDescent="0.25">
      <c r="A847" t="s">
        <v>305</v>
      </c>
      <c r="B847" s="19">
        <v>243</v>
      </c>
      <c r="C847" s="1">
        <v>2632</v>
      </c>
      <c r="D847" s="1">
        <v>94</v>
      </c>
      <c r="E847" s="14">
        <f t="shared" si="40"/>
        <v>1.1265957446808512</v>
      </c>
      <c r="F847" s="14">
        <f t="shared" si="41"/>
        <v>28</v>
      </c>
      <c r="G847" s="1">
        <v>2965200</v>
      </c>
    </row>
    <row r="848" spans="1:7" x14ac:dyDescent="0.25">
      <c r="A848" t="s">
        <v>323</v>
      </c>
      <c r="B848" s="19">
        <v>4</v>
      </c>
      <c r="C848" s="1">
        <v>630</v>
      </c>
      <c r="D848" s="1">
        <v>280</v>
      </c>
      <c r="E848" s="14">
        <f t="shared" si="40"/>
        <v>20.285714285714285</v>
      </c>
      <c r="F848" s="14">
        <f t="shared" si="41"/>
        <v>2.25</v>
      </c>
      <c r="G848" s="1">
        <v>12780000</v>
      </c>
    </row>
    <row r="849" spans="1:7" x14ac:dyDescent="0.25">
      <c r="A849" t="s">
        <v>344</v>
      </c>
      <c r="B849" s="19">
        <v>6</v>
      </c>
      <c r="C849" s="1">
        <v>4230</v>
      </c>
      <c r="D849" s="1">
        <v>141</v>
      </c>
      <c r="E849" s="14">
        <f t="shared" si="40"/>
        <v>1.5340425531914894</v>
      </c>
      <c r="F849" s="14">
        <f t="shared" si="41"/>
        <v>30</v>
      </c>
      <c r="G849" s="1">
        <v>6489000</v>
      </c>
    </row>
    <row r="850" spans="1:7" x14ac:dyDescent="0.25">
      <c r="A850" t="s">
        <v>324</v>
      </c>
      <c r="B850" s="19">
        <v>80</v>
      </c>
      <c r="C850" s="1">
        <v>387.5</v>
      </c>
      <c r="D850" s="1">
        <v>15.5</v>
      </c>
      <c r="E850" s="14">
        <f t="shared" si="40"/>
        <v>2.5854838709677419</v>
      </c>
      <c r="F850" s="14">
        <f t="shared" si="41"/>
        <v>25</v>
      </c>
      <c r="G850" s="1">
        <v>1001875</v>
      </c>
    </row>
    <row r="851" spans="1:7" x14ac:dyDescent="0.25">
      <c r="A851" t="s">
        <v>325</v>
      </c>
      <c r="B851" s="19">
        <v>860</v>
      </c>
      <c r="C851" s="1">
        <v>68800</v>
      </c>
      <c r="D851" s="1">
        <v>860</v>
      </c>
      <c r="E851" s="14">
        <f t="shared" si="40"/>
        <v>0.64697674418604656</v>
      </c>
      <c r="F851" s="14">
        <f t="shared" si="41"/>
        <v>80</v>
      </c>
      <c r="G851" s="1">
        <v>44512000</v>
      </c>
    </row>
    <row r="852" spans="1:7" x14ac:dyDescent="0.25">
      <c r="A852" t="s">
        <v>448</v>
      </c>
      <c r="B852" s="19">
        <v>382</v>
      </c>
      <c r="C852" s="1">
        <v>4260</v>
      </c>
      <c r="D852" s="1">
        <v>213</v>
      </c>
      <c r="E852" s="14">
        <f t="shared" si="40"/>
        <v>1.7498122065727701</v>
      </c>
      <c r="F852" s="14">
        <f t="shared" si="41"/>
        <v>20</v>
      </c>
      <c r="G852" s="1">
        <v>7454200</v>
      </c>
    </row>
    <row r="853" spans="1:7" x14ac:dyDescent="0.25">
      <c r="A853" t="s">
        <v>457</v>
      </c>
      <c r="B853" s="19">
        <v>17</v>
      </c>
      <c r="C853" s="1">
        <v>24.5</v>
      </c>
      <c r="D853" s="1">
        <v>3.5</v>
      </c>
      <c r="E853" s="14">
        <f t="shared" si="40"/>
        <v>7.9142857142857146</v>
      </c>
      <c r="F853" s="14">
        <f t="shared" si="41"/>
        <v>7</v>
      </c>
      <c r="G853" s="1">
        <v>193900</v>
      </c>
    </row>
    <row r="854" spans="1:7" x14ac:dyDescent="0.25">
      <c r="A854" t="s">
        <v>308</v>
      </c>
      <c r="B854" s="19">
        <v>221</v>
      </c>
      <c r="C854" s="1">
        <v>1650</v>
      </c>
      <c r="D854" s="1">
        <v>66</v>
      </c>
      <c r="E854" s="14">
        <f t="shared" si="40"/>
        <v>2.0490909090909089</v>
      </c>
      <c r="F854" s="14">
        <f t="shared" si="41"/>
        <v>25</v>
      </c>
      <c r="G854" s="1">
        <v>3381000</v>
      </c>
    </row>
    <row r="855" spans="1:7" x14ac:dyDescent="0.25">
      <c r="A855" t="s">
        <v>283</v>
      </c>
      <c r="B855" s="19">
        <v>17</v>
      </c>
      <c r="C855" s="1">
        <v>106</v>
      </c>
      <c r="D855" s="1">
        <v>10.5</v>
      </c>
      <c r="E855" s="14">
        <f t="shared" si="40"/>
        <v>1.0259433962264153</v>
      </c>
      <c r="F855" s="14">
        <f t="shared" si="41"/>
        <v>10.095238095238095</v>
      </c>
      <c r="G855" s="1">
        <v>108750</v>
      </c>
    </row>
    <row r="856" spans="1:7" x14ac:dyDescent="0.25">
      <c r="A856" t="s">
        <v>284</v>
      </c>
      <c r="B856" s="19">
        <v>13</v>
      </c>
      <c r="C856" s="1">
        <v>110</v>
      </c>
      <c r="D856" s="1">
        <v>5.5</v>
      </c>
      <c r="E856" s="14">
        <f t="shared" si="40"/>
        <v>5.35</v>
      </c>
      <c r="F856" s="14">
        <f t="shared" si="41"/>
        <v>20</v>
      </c>
      <c r="G856" s="1">
        <v>588500</v>
      </c>
    </row>
    <row r="857" spans="1:7" x14ac:dyDescent="0.25">
      <c r="A857" t="s">
        <v>310</v>
      </c>
      <c r="B857" s="19">
        <v>89</v>
      </c>
      <c r="C857" s="1">
        <v>288</v>
      </c>
      <c r="D857" s="1">
        <v>24</v>
      </c>
      <c r="E857" s="14">
        <f t="shared" si="40"/>
        <v>1.9737499999999999</v>
      </c>
      <c r="F857" s="14">
        <f t="shared" si="41"/>
        <v>12</v>
      </c>
      <c r="G857" s="1">
        <v>568440</v>
      </c>
    </row>
    <row r="858" spans="1:7" x14ac:dyDescent="0.25">
      <c r="A858" t="s">
        <v>313</v>
      </c>
      <c r="B858" s="19">
        <v>252</v>
      </c>
      <c r="C858" s="1">
        <v>5900</v>
      </c>
      <c r="D858" s="1">
        <v>118</v>
      </c>
      <c r="E858" s="14">
        <f t="shared" ref="E858:E921" si="42">(G858/C858)/1000</f>
        <v>0.99830508474576263</v>
      </c>
      <c r="F858" s="14">
        <f t="shared" ref="F858:F921" si="43">C858/D858</f>
        <v>50</v>
      </c>
      <c r="G858" s="1">
        <v>5890000</v>
      </c>
    </row>
    <row r="859" spans="1:7" x14ac:dyDescent="0.25">
      <c r="A859" t="s">
        <v>315</v>
      </c>
      <c r="B859" s="19">
        <v>171</v>
      </c>
      <c r="C859" s="1">
        <v>1060</v>
      </c>
      <c r="D859" s="1">
        <v>53</v>
      </c>
      <c r="E859" s="14">
        <f t="shared" si="42"/>
        <v>2.9984905660377357</v>
      </c>
      <c r="F859" s="14">
        <f t="shared" si="43"/>
        <v>20</v>
      </c>
      <c r="G859" s="1">
        <v>3178400</v>
      </c>
    </row>
    <row r="860" spans="1:7" x14ac:dyDescent="0.25">
      <c r="A860" t="s">
        <v>378</v>
      </c>
      <c r="B860" s="19">
        <v>69</v>
      </c>
      <c r="C860" s="1">
        <v>990</v>
      </c>
      <c r="D860" s="1">
        <v>16.5</v>
      </c>
      <c r="E860" s="14">
        <f t="shared" si="42"/>
        <v>1.1709090909090909</v>
      </c>
      <c r="F860" s="14">
        <f t="shared" si="43"/>
        <v>60</v>
      </c>
      <c r="G860" s="1">
        <v>1159200</v>
      </c>
    </row>
    <row r="861" spans="1:7" x14ac:dyDescent="0.25">
      <c r="A861" t="s">
        <v>289</v>
      </c>
      <c r="B861" s="19">
        <v>130</v>
      </c>
      <c r="C861" s="1">
        <v>8400</v>
      </c>
      <c r="D861" s="1">
        <v>280</v>
      </c>
      <c r="E861" s="14">
        <f t="shared" si="42"/>
        <v>1.3675357142857143</v>
      </c>
      <c r="F861" s="14">
        <f t="shared" si="43"/>
        <v>30</v>
      </c>
      <c r="G861" s="1">
        <v>11487300</v>
      </c>
    </row>
    <row r="862" spans="1:7" x14ac:dyDescent="0.25">
      <c r="A862" t="s">
        <v>384</v>
      </c>
      <c r="B862" s="19">
        <v>261</v>
      </c>
      <c r="C862" s="1">
        <v>5820</v>
      </c>
      <c r="D862" s="1">
        <v>97</v>
      </c>
      <c r="E862" s="14">
        <f t="shared" si="42"/>
        <v>2.5526804123711342</v>
      </c>
      <c r="F862" s="14">
        <f t="shared" si="43"/>
        <v>60</v>
      </c>
      <c r="G862" s="1">
        <v>14856600</v>
      </c>
    </row>
    <row r="863" spans="1:7" x14ac:dyDescent="0.25">
      <c r="A863" t="s">
        <v>397</v>
      </c>
      <c r="B863" s="19">
        <v>2</v>
      </c>
      <c r="C863" s="1">
        <v>28</v>
      </c>
      <c r="D863" s="1">
        <v>6.75</v>
      </c>
      <c r="E863" s="14">
        <f t="shared" si="42"/>
        <v>5.5714285714285712</v>
      </c>
      <c r="F863" s="14">
        <f t="shared" si="43"/>
        <v>4.1481481481481479</v>
      </c>
      <c r="G863" s="1">
        <v>156000</v>
      </c>
    </row>
    <row r="864" spans="1:7" x14ac:dyDescent="0.25">
      <c r="A864" t="s">
        <v>316</v>
      </c>
      <c r="B864" s="19">
        <v>358</v>
      </c>
      <c r="C864" s="1">
        <v>3070</v>
      </c>
      <c r="D864" s="1">
        <v>171</v>
      </c>
      <c r="E864" s="14">
        <f t="shared" si="42"/>
        <v>2.6011726384364819</v>
      </c>
      <c r="F864" s="14">
        <f t="shared" si="43"/>
        <v>17.953216374269005</v>
      </c>
      <c r="G864" s="1">
        <v>7985600</v>
      </c>
    </row>
    <row r="865" spans="1:7" x14ac:dyDescent="0.25">
      <c r="A865" s="10" t="s">
        <v>472</v>
      </c>
      <c r="B865" s="28">
        <f>SUM(B843:B864)</f>
        <v>3631</v>
      </c>
      <c r="C865" s="11">
        <f>SUM(C843:C864)</f>
        <v>111882</v>
      </c>
      <c r="D865" s="11">
        <f>SUM(D843:D864)</f>
        <v>2673.25</v>
      </c>
      <c r="E865" s="29">
        <f t="shared" si="42"/>
        <v>1.1597518367565829</v>
      </c>
      <c r="F865" s="29">
        <f t="shared" si="43"/>
        <v>41.852426821284951</v>
      </c>
      <c r="G865" s="11">
        <f>SUM(G843:G864)</f>
        <v>129755355</v>
      </c>
    </row>
    <row r="866" spans="1:7" x14ac:dyDescent="0.25">
      <c r="A866" s="12" t="s">
        <v>473</v>
      </c>
      <c r="B866" s="19"/>
      <c r="E866" s="14"/>
      <c r="F866" s="14"/>
    </row>
    <row r="867" spans="1:7" x14ac:dyDescent="0.25">
      <c r="A867" t="s">
        <v>305</v>
      </c>
      <c r="B867" s="19">
        <v>96</v>
      </c>
      <c r="C867" s="1">
        <v>2490</v>
      </c>
      <c r="D867" s="1">
        <v>83</v>
      </c>
      <c r="E867" s="14">
        <f t="shared" si="42"/>
        <v>1.467710843373494</v>
      </c>
      <c r="F867" s="14">
        <f t="shared" si="43"/>
        <v>30</v>
      </c>
      <c r="G867" s="1">
        <v>3654600</v>
      </c>
    </row>
    <row r="868" spans="1:7" x14ac:dyDescent="0.25">
      <c r="A868" t="s">
        <v>392</v>
      </c>
      <c r="B868" s="19">
        <v>2</v>
      </c>
      <c r="C868" s="1">
        <v>6</v>
      </c>
      <c r="D868" s="1">
        <v>5</v>
      </c>
      <c r="E868" s="14">
        <f t="shared" si="42"/>
        <v>10.5</v>
      </c>
      <c r="F868" s="14">
        <f t="shared" si="43"/>
        <v>1.2</v>
      </c>
      <c r="G868" s="1">
        <v>63000</v>
      </c>
    </row>
    <row r="869" spans="1:7" x14ac:dyDescent="0.25">
      <c r="A869" t="s">
        <v>298</v>
      </c>
      <c r="B869" s="19">
        <v>1</v>
      </c>
      <c r="C869" s="1">
        <v>15</v>
      </c>
      <c r="D869" s="1">
        <v>0.5</v>
      </c>
      <c r="E869" s="14">
        <f t="shared" si="42"/>
        <v>1.2</v>
      </c>
      <c r="F869" s="14">
        <f t="shared" si="43"/>
        <v>30</v>
      </c>
      <c r="G869" s="1">
        <v>18000</v>
      </c>
    </row>
    <row r="870" spans="1:7" x14ac:dyDescent="0.25">
      <c r="A870" t="s">
        <v>308</v>
      </c>
      <c r="B870" s="19">
        <v>79</v>
      </c>
      <c r="C870" s="1">
        <v>1562</v>
      </c>
      <c r="D870" s="1">
        <v>71</v>
      </c>
      <c r="E870" s="14">
        <f t="shared" si="42"/>
        <v>2.7947887323943661</v>
      </c>
      <c r="F870" s="14">
        <f t="shared" si="43"/>
        <v>22</v>
      </c>
      <c r="G870" s="1">
        <v>4365460</v>
      </c>
    </row>
    <row r="871" spans="1:7" x14ac:dyDescent="0.25">
      <c r="A871" t="s">
        <v>370</v>
      </c>
      <c r="B871" s="19">
        <v>3</v>
      </c>
      <c r="C871" s="1">
        <v>12</v>
      </c>
      <c r="D871" s="1">
        <v>3</v>
      </c>
      <c r="E871" s="14">
        <f t="shared" si="42"/>
        <v>1</v>
      </c>
      <c r="F871" s="14">
        <f t="shared" si="43"/>
        <v>4</v>
      </c>
      <c r="G871" s="1">
        <v>12000</v>
      </c>
    </row>
    <row r="872" spans="1:7" x14ac:dyDescent="0.25">
      <c r="A872" t="s">
        <v>313</v>
      </c>
      <c r="B872" s="19">
        <v>71</v>
      </c>
      <c r="C872" s="1">
        <v>3600</v>
      </c>
      <c r="D872" s="1">
        <v>60</v>
      </c>
      <c r="E872" s="14">
        <f t="shared" si="42"/>
        <v>1.2586666666666668</v>
      </c>
      <c r="F872" s="14">
        <f t="shared" si="43"/>
        <v>60</v>
      </c>
      <c r="G872" s="1">
        <v>4531200</v>
      </c>
    </row>
    <row r="873" spans="1:7" x14ac:dyDescent="0.25">
      <c r="A873" t="s">
        <v>315</v>
      </c>
      <c r="B873" s="19">
        <v>69</v>
      </c>
      <c r="C873" s="1">
        <v>1518</v>
      </c>
      <c r="D873" s="1">
        <v>69</v>
      </c>
      <c r="E873" s="14">
        <f t="shared" si="42"/>
        <v>3.2378260869565216</v>
      </c>
      <c r="F873" s="14">
        <f t="shared" si="43"/>
        <v>22</v>
      </c>
      <c r="G873" s="1">
        <v>4915020</v>
      </c>
    </row>
    <row r="874" spans="1:7" x14ac:dyDescent="0.25">
      <c r="A874" t="s">
        <v>287</v>
      </c>
      <c r="B874" s="19">
        <v>125</v>
      </c>
      <c r="C874" s="1">
        <v>2484</v>
      </c>
      <c r="D874" s="1">
        <v>125</v>
      </c>
      <c r="E874" s="14">
        <f t="shared" si="42"/>
        <v>2.4387600644122385</v>
      </c>
      <c r="F874" s="14">
        <f t="shared" si="43"/>
        <v>19.872</v>
      </c>
      <c r="G874" s="1">
        <v>6057880</v>
      </c>
    </row>
    <row r="875" spans="1:7" x14ac:dyDescent="0.25">
      <c r="A875" t="s">
        <v>384</v>
      </c>
      <c r="B875" s="19">
        <v>58</v>
      </c>
      <c r="C875" s="1">
        <v>4200</v>
      </c>
      <c r="D875" s="1">
        <v>70</v>
      </c>
      <c r="E875" s="14">
        <f t="shared" si="42"/>
        <v>2.6735714285714285</v>
      </c>
      <c r="F875" s="14">
        <f t="shared" si="43"/>
        <v>60</v>
      </c>
      <c r="G875" s="1">
        <v>11229000</v>
      </c>
    </row>
    <row r="876" spans="1:7" x14ac:dyDescent="0.25">
      <c r="A876" s="10" t="s">
        <v>474</v>
      </c>
      <c r="B876" s="28">
        <f>SUM(B867:B875)</f>
        <v>504</v>
      </c>
      <c r="C876" s="11">
        <f>SUM(C867:C875)</f>
        <v>15887</v>
      </c>
      <c r="D876" s="11">
        <f>SUM(D867:D875)</f>
        <v>486.5</v>
      </c>
      <c r="E876" s="29">
        <f t="shared" si="42"/>
        <v>2.1933757159942093</v>
      </c>
      <c r="F876" s="29">
        <f t="shared" si="43"/>
        <v>32.655704008221996</v>
      </c>
      <c r="G876" s="11">
        <f>SUM(G867:G875)</f>
        <v>34846160</v>
      </c>
    </row>
    <row r="877" spans="1:7" x14ac:dyDescent="0.25">
      <c r="A877" s="12" t="s">
        <v>475</v>
      </c>
      <c r="B877" s="19"/>
      <c r="E877" s="14"/>
      <c r="F877" s="14"/>
    </row>
    <row r="878" spans="1:7" x14ac:dyDescent="0.25">
      <c r="A878" t="s">
        <v>274</v>
      </c>
      <c r="B878" s="19">
        <v>19</v>
      </c>
      <c r="C878" s="1">
        <v>315</v>
      </c>
      <c r="D878" s="1">
        <v>17.5</v>
      </c>
      <c r="E878" s="14">
        <f t="shared" si="42"/>
        <v>1.9811428571428571</v>
      </c>
      <c r="F878" s="14">
        <f t="shared" si="43"/>
        <v>18</v>
      </c>
      <c r="G878" s="1">
        <v>624060</v>
      </c>
    </row>
    <row r="879" spans="1:7" x14ac:dyDescent="0.25">
      <c r="A879" t="s">
        <v>303</v>
      </c>
      <c r="B879" s="19">
        <v>37</v>
      </c>
      <c r="C879" s="1">
        <v>448</v>
      </c>
      <c r="D879" s="1">
        <v>28</v>
      </c>
      <c r="E879" s="14">
        <f t="shared" si="42"/>
        <v>1.5080357142857141</v>
      </c>
      <c r="F879" s="14">
        <f t="shared" si="43"/>
        <v>16</v>
      </c>
      <c r="G879" s="1">
        <v>675600</v>
      </c>
    </row>
    <row r="880" spans="1:7" x14ac:dyDescent="0.25">
      <c r="A880" t="s">
        <v>292</v>
      </c>
      <c r="B880" s="19">
        <v>42</v>
      </c>
      <c r="C880" s="1">
        <v>651</v>
      </c>
      <c r="D880" s="1">
        <v>31</v>
      </c>
      <c r="E880" s="14">
        <f t="shared" si="42"/>
        <v>2.2656451612903226</v>
      </c>
      <c r="F880" s="14">
        <f t="shared" si="43"/>
        <v>21</v>
      </c>
      <c r="G880" s="1">
        <v>1474935</v>
      </c>
    </row>
    <row r="881" spans="1:7" x14ac:dyDescent="0.25">
      <c r="A881" t="s">
        <v>305</v>
      </c>
      <c r="B881" s="19">
        <v>27</v>
      </c>
      <c r="C881" s="1">
        <v>676</v>
      </c>
      <c r="D881" s="1">
        <v>26</v>
      </c>
      <c r="E881" s="14">
        <f t="shared" si="42"/>
        <v>1.6865384615384615</v>
      </c>
      <c r="F881" s="14">
        <f t="shared" si="43"/>
        <v>26</v>
      </c>
      <c r="G881" s="1">
        <v>1140100</v>
      </c>
    </row>
    <row r="882" spans="1:7" x14ac:dyDescent="0.25">
      <c r="A882" t="s">
        <v>324</v>
      </c>
      <c r="B882" s="19">
        <v>30</v>
      </c>
      <c r="C882" s="1">
        <v>605</v>
      </c>
      <c r="D882" s="1">
        <v>27.5</v>
      </c>
      <c r="E882" s="14">
        <f t="shared" si="42"/>
        <v>2.9363636363636365</v>
      </c>
      <c r="F882" s="14">
        <f t="shared" si="43"/>
        <v>22</v>
      </c>
      <c r="G882" s="1">
        <v>1776500</v>
      </c>
    </row>
    <row r="883" spans="1:7" x14ac:dyDescent="0.25">
      <c r="A883" t="s">
        <v>325</v>
      </c>
      <c r="B883" s="19">
        <v>41</v>
      </c>
      <c r="C883" s="1">
        <v>1924</v>
      </c>
      <c r="D883" s="1">
        <v>37</v>
      </c>
      <c r="E883" s="14">
        <f t="shared" si="42"/>
        <v>1.2151351351351352</v>
      </c>
      <c r="F883" s="14">
        <f t="shared" si="43"/>
        <v>52</v>
      </c>
      <c r="G883" s="1">
        <v>2337920</v>
      </c>
    </row>
    <row r="884" spans="1:7" x14ac:dyDescent="0.25">
      <c r="A884" t="s">
        <v>448</v>
      </c>
      <c r="B884" s="19">
        <v>30</v>
      </c>
      <c r="C884" s="1">
        <v>927.5</v>
      </c>
      <c r="D884" s="1">
        <v>26.5</v>
      </c>
      <c r="E884" s="14">
        <f t="shared" si="42"/>
        <v>2.1747169811320757</v>
      </c>
      <c r="F884" s="14">
        <f t="shared" si="43"/>
        <v>35</v>
      </c>
      <c r="G884" s="1">
        <v>2017050</v>
      </c>
    </row>
    <row r="885" spans="1:7" x14ac:dyDescent="0.25">
      <c r="A885" t="s">
        <v>280</v>
      </c>
      <c r="B885" s="19">
        <v>10</v>
      </c>
      <c r="C885" s="1">
        <v>12</v>
      </c>
      <c r="D885" s="1">
        <v>10</v>
      </c>
      <c r="E885" s="14">
        <f t="shared" si="42"/>
        <v>6</v>
      </c>
      <c r="F885" s="14">
        <f t="shared" si="43"/>
        <v>1.2</v>
      </c>
      <c r="G885" s="1">
        <v>72000</v>
      </c>
    </row>
    <row r="886" spans="1:7" x14ac:dyDescent="0.25">
      <c r="A886" t="s">
        <v>308</v>
      </c>
      <c r="B886" s="19">
        <v>25</v>
      </c>
      <c r="C886" s="1">
        <v>450</v>
      </c>
      <c r="D886" s="1">
        <v>18</v>
      </c>
      <c r="E886" s="14">
        <f t="shared" si="42"/>
        <v>2.7186111111111115</v>
      </c>
      <c r="F886" s="14">
        <f t="shared" si="43"/>
        <v>25</v>
      </c>
      <c r="G886" s="1">
        <v>1223375</v>
      </c>
    </row>
    <row r="887" spans="1:7" x14ac:dyDescent="0.25">
      <c r="A887" t="s">
        <v>284</v>
      </c>
      <c r="B887" s="19">
        <v>12</v>
      </c>
      <c r="C887" s="1">
        <v>144</v>
      </c>
      <c r="D887" s="1">
        <v>12</v>
      </c>
      <c r="E887" s="14">
        <f t="shared" si="42"/>
        <v>4.2</v>
      </c>
      <c r="F887" s="14">
        <f t="shared" si="43"/>
        <v>12</v>
      </c>
      <c r="G887" s="1">
        <v>604800</v>
      </c>
    </row>
    <row r="888" spans="1:7" x14ac:dyDescent="0.25">
      <c r="A888" t="s">
        <v>467</v>
      </c>
      <c r="B888" s="19">
        <v>3</v>
      </c>
      <c r="C888" s="1">
        <v>27.12</v>
      </c>
      <c r="D888" s="1">
        <v>0.45</v>
      </c>
      <c r="E888" s="14">
        <f t="shared" si="42"/>
        <v>18.678392330383481</v>
      </c>
      <c r="F888" s="14">
        <f t="shared" si="43"/>
        <v>60.266666666666666</v>
      </c>
      <c r="G888" s="1">
        <v>506558</v>
      </c>
    </row>
    <row r="889" spans="1:7" x14ac:dyDescent="0.25">
      <c r="A889" t="s">
        <v>313</v>
      </c>
      <c r="B889" s="19">
        <v>30</v>
      </c>
      <c r="C889" s="1">
        <v>1134</v>
      </c>
      <c r="D889" s="1">
        <v>27</v>
      </c>
      <c r="E889" s="14">
        <f t="shared" si="42"/>
        <v>1.8962962962962964</v>
      </c>
      <c r="F889" s="14">
        <f t="shared" si="43"/>
        <v>42</v>
      </c>
      <c r="G889" s="1">
        <v>2150400</v>
      </c>
    </row>
    <row r="890" spans="1:7" x14ac:dyDescent="0.25">
      <c r="A890" t="s">
        <v>315</v>
      </c>
      <c r="B890" s="19">
        <v>31</v>
      </c>
      <c r="C890" s="1">
        <v>938</v>
      </c>
      <c r="D890" s="1">
        <v>33.5</v>
      </c>
      <c r="E890" s="14">
        <f t="shared" si="42"/>
        <v>3.2559701492537316</v>
      </c>
      <c r="F890" s="14">
        <f t="shared" si="43"/>
        <v>28</v>
      </c>
      <c r="G890" s="1">
        <v>3054100</v>
      </c>
    </row>
    <row r="891" spans="1:7" x14ac:dyDescent="0.25">
      <c r="A891" t="s">
        <v>334</v>
      </c>
      <c r="B891" s="19">
        <v>1</v>
      </c>
      <c r="C891" s="1">
        <v>6.5</v>
      </c>
      <c r="D891" s="1">
        <v>0.5</v>
      </c>
      <c r="E891" s="14">
        <f t="shared" si="42"/>
        <v>8.9</v>
      </c>
      <c r="F891" s="14">
        <f t="shared" si="43"/>
        <v>13</v>
      </c>
      <c r="G891" s="1">
        <v>57850</v>
      </c>
    </row>
    <row r="892" spans="1:7" x14ac:dyDescent="0.25">
      <c r="A892" t="s">
        <v>378</v>
      </c>
      <c r="B892" s="19">
        <v>30</v>
      </c>
      <c r="C892" s="1">
        <v>1508</v>
      </c>
      <c r="D892" s="1">
        <v>26</v>
      </c>
      <c r="E892" s="14">
        <f t="shared" si="42"/>
        <v>1.4457692307692307</v>
      </c>
      <c r="F892" s="14">
        <f t="shared" si="43"/>
        <v>58</v>
      </c>
      <c r="G892" s="1">
        <v>2180220</v>
      </c>
    </row>
    <row r="893" spans="1:7" x14ac:dyDescent="0.25">
      <c r="A893" t="s">
        <v>289</v>
      </c>
      <c r="B893" s="19">
        <v>95</v>
      </c>
      <c r="C893" s="1">
        <v>3000</v>
      </c>
      <c r="D893" s="1">
        <v>140</v>
      </c>
      <c r="E893" s="14">
        <f t="shared" si="42"/>
        <v>1.99</v>
      </c>
      <c r="F893" s="14">
        <f t="shared" si="43"/>
        <v>21.428571428571427</v>
      </c>
      <c r="G893" s="1">
        <v>5970000</v>
      </c>
    </row>
    <row r="894" spans="1:7" x14ac:dyDescent="0.25">
      <c r="A894" t="s">
        <v>384</v>
      </c>
      <c r="B894" s="19">
        <v>34</v>
      </c>
      <c r="C894" s="1">
        <v>1920</v>
      </c>
      <c r="D894" s="1">
        <v>32</v>
      </c>
      <c r="E894" s="14">
        <f t="shared" si="42"/>
        <v>3.2293750000000001</v>
      </c>
      <c r="F894" s="14">
        <f t="shared" si="43"/>
        <v>60</v>
      </c>
      <c r="G894" s="1">
        <v>6200400</v>
      </c>
    </row>
    <row r="895" spans="1:7" x14ac:dyDescent="0.25">
      <c r="A895" t="s">
        <v>316</v>
      </c>
      <c r="B895" s="19">
        <v>39</v>
      </c>
      <c r="C895" s="1">
        <v>464</v>
      </c>
      <c r="D895" s="1">
        <v>29</v>
      </c>
      <c r="E895" s="14">
        <f t="shared" si="42"/>
        <v>3.500689655172414</v>
      </c>
      <c r="F895" s="14">
        <f t="shared" si="43"/>
        <v>16</v>
      </c>
      <c r="G895" s="1">
        <v>1624320</v>
      </c>
    </row>
    <row r="896" spans="1:7" x14ac:dyDescent="0.25">
      <c r="A896" s="10" t="s">
        <v>476</v>
      </c>
      <c r="B896" s="28">
        <f>SUM(B878:B895)</f>
        <v>536</v>
      </c>
      <c r="C896" s="11">
        <f>SUM(C878:C895)</f>
        <v>15150.119999999999</v>
      </c>
      <c r="D896" s="11">
        <f>SUM(D878:D895)</f>
        <v>521.95000000000005</v>
      </c>
      <c r="E896" s="29">
        <f t="shared" si="42"/>
        <v>2.2237571715603575</v>
      </c>
      <c r="F896" s="29">
        <f t="shared" si="43"/>
        <v>29.025998658875366</v>
      </c>
      <c r="G896" s="11">
        <f>SUM(G878:G895)</f>
        <v>33690188</v>
      </c>
    </row>
    <row r="897" spans="1:7" x14ac:dyDescent="0.25">
      <c r="A897" s="12" t="s">
        <v>477</v>
      </c>
      <c r="B897" s="19"/>
      <c r="E897" s="14"/>
      <c r="F897" s="14"/>
    </row>
    <row r="898" spans="1:7" x14ac:dyDescent="0.25">
      <c r="A898" t="s">
        <v>274</v>
      </c>
      <c r="B898" s="19">
        <v>45</v>
      </c>
      <c r="C898" s="1">
        <v>570</v>
      </c>
      <c r="D898" s="1">
        <v>52</v>
      </c>
      <c r="E898" s="14">
        <f t="shared" si="42"/>
        <v>2.6145087719298243</v>
      </c>
      <c r="F898" s="14">
        <f t="shared" si="43"/>
        <v>10.961538461538462</v>
      </c>
      <c r="G898" s="1">
        <v>1490270</v>
      </c>
    </row>
    <row r="899" spans="1:7" x14ac:dyDescent="0.25">
      <c r="A899" t="s">
        <v>303</v>
      </c>
      <c r="B899" s="19">
        <v>610</v>
      </c>
      <c r="C899" s="1">
        <v>8028</v>
      </c>
      <c r="D899" s="1">
        <v>446</v>
      </c>
      <c r="E899" s="14">
        <f t="shared" si="42"/>
        <v>1.452780269058296</v>
      </c>
      <c r="F899" s="14">
        <f t="shared" si="43"/>
        <v>18</v>
      </c>
      <c r="G899" s="1">
        <v>11662920</v>
      </c>
    </row>
    <row r="900" spans="1:7" x14ac:dyDescent="0.25">
      <c r="A900" t="s">
        <v>365</v>
      </c>
      <c r="B900" s="19">
        <v>50</v>
      </c>
      <c r="C900" s="1">
        <v>2800</v>
      </c>
      <c r="D900" s="1">
        <v>140</v>
      </c>
      <c r="E900" s="14">
        <f t="shared" si="42"/>
        <v>2.399285714285714</v>
      </c>
      <c r="F900" s="14">
        <f t="shared" si="43"/>
        <v>20</v>
      </c>
      <c r="G900" s="1">
        <v>6718000</v>
      </c>
    </row>
    <row r="901" spans="1:7" x14ac:dyDescent="0.25">
      <c r="A901" t="s">
        <v>276</v>
      </c>
      <c r="B901" s="19">
        <v>130</v>
      </c>
      <c r="C901" s="1">
        <v>2954</v>
      </c>
      <c r="D901" s="1">
        <v>215</v>
      </c>
      <c r="E901" s="14">
        <f t="shared" si="42"/>
        <v>1.7149763033175354</v>
      </c>
      <c r="F901" s="14">
        <f t="shared" si="43"/>
        <v>13.73953488372093</v>
      </c>
      <c r="G901" s="1">
        <v>5066040</v>
      </c>
    </row>
    <row r="902" spans="1:7" x14ac:dyDescent="0.25">
      <c r="A902" t="s">
        <v>292</v>
      </c>
      <c r="B902" s="19">
        <v>400</v>
      </c>
      <c r="C902" s="1">
        <v>30334</v>
      </c>
      <c r="D902" s="1">
        <v>1472</v>
      </c>
      <c r="E902" s="14">
        <f t="shared" si="42"/>
        <v>2.2666249093426516</v>
      </c>
      <c r="F902" s="14">
        <f t="shared" si="43"/>
        <v>20.607336956521738</v>
      </c>
      <c r="G902" s="1">
        <v>68755800</v>
      </c>
    </row>
    <row r="903" spans="1:7" x14ac:dyDescent="0.25">
      <c r="A903" t="s">
        <v>304</v>
      </c>
      <c r="B903" s="19">
        <v>50</v>
      </c>
      <c r="C903" s="1">
        <v>1812</v>
      </c>
      <c r="D903" s="1">
        <v>151</v>
      </c>
      <c r="E903" s="14">
        <f t="shared" si="42"/>
        <v>1.5703973509933775</v>
      </c>
      <c r="F903" s="14">
        <f t="shared" si="43"/>
        <v>12</v>
      </c>
      <c r="G903" s="1">
        <v>2845560</v>
      </c>
    </row>
    <row r="904" spans="1:7" x14ac:dyDescent="0.25">
      <c r="A904" t="s">
        <v>293</v>
      </c>
      <c r="B904" s="19">
        <v>115</v>
      </c>
      <c r="C904" s="1">
        <v>2700</v>
      </c>
      <c r="D904" s="1">
        <v>270</v>
      </c>
      <c r="E904" s="14">
        <f t="shared" si="42"/>
        <v>1.9224444444444444</v>
      </c>
      <c r="F904" s="14">
        <f t="shared" si="43"/>
        <v>10</v>
      </c>
      <c r="G904" s="1">
        <v>5190600</v>
      </c>
    </row>
    <row r="905" spans="1:7" x14ac:dyDescent="0.25">
      <c r="A905" t="s">
        <v>305</v>
      </c>
      <c r="B905" s="19">
        <v>150</v>
      </c>
      <c r="C905" s="1">
        <v>3871</v>
      </c>
      <c r="D905" s="1">
        <v>135</v>
      </c>
      <c r="E905" s="14">
        <f t="shared" si="42"/>
        <v>1.9240971325238956</v>
      </c>
      <c r="F905" s="14">
        <f t="shared" si="43"/>
        <v>28.674074074074074</v>
      </c>
      <c r="G905" s="1">
        <v>7448180</v>
      </c>
    </row>
    <row r="906" spans="1:7" x14ac:dyDescent="0.25">
      <c r="A906" t="s">
        <v>465</v>
      </c>
      <c r="B906" s="19">
        <v>40</v>
      </c>
      <c r="C906" s="1">
        <v>848</v>
      </c>
      <c r="D906" s="1">
        <v>53</v>
      </c>
      <c r="E906" s="14">
        <f t="shared" si="42"/>
        <v>2.5707547169811318</v>
      </c>
      <c r="F906" s="14">
        <f t="shared" si="43"/>
        <v>16</v>
      </c>
      <c r="G906" s="1">
        <v>2180000</v>
      </c>
    </row>
    <row r="907" spans="1:7" x14ac:dyDescent="0.25">
      <c r="A907" t="s">
        <v>466</v>
      </c>
      <c r="B907" s="19">
        <v>285</v>
      </c>
      <c r="C907" s="1">
        <v>2873</v>
      </c>
      <c r="D907" s="1">
        <v>132</v>
      </c>
      <c r="E907" s="14">
        <f t="shared" si="42"/>
        <v>2.4490776192133659</v>
      </c>
      <c r="F907" s="14">
        <f t="shared" si="43"/>
        <v>21.765151515151516</v>
      </c>
      <c r="G907" s="1">
        <v>7036200</v>
      </c>
    </row>
    <row r="908" spans="1:7" x14ac:dyDescent="0.25">
      <c r="A908" t="s">
        <v>344</v>
      </c>
      <c r="B908" s="19">
        <v>230</v>
      </c>
      <c r="C908" s="1">
        <v>8630</v>
      </c>
      <c r="D908" s="1">
        <v>385</v>
      </c>
      <c r="E908" s="14">
        <f t="shared" si="42"/>
        <v>3.9359907300115875</v>
      </c>
      <c r="F908" s="14">
        <f t="shared" si="43"/>
        <v>22.415584415584416</v>
      </c>
      <c r="G908" s="1">
        <v>33967600</v>
      </c>
    </row>
    <row r="909" spans="1:7" x14ac:dyDescent="0.25">
      <c r="A909" t="s">
        <v>358</v>
      </c>
      <c r="B909" s="19">
        <v>30</v>
      </c>
      <c r="C909" s="1">
        <v>497</v>
      </c>
      <c r="D909" s="1">
        <v>35.5</v>
      </c>
      <c r="E909" s="14">
        <f t="shared" si="42"/>
        <v>8.0169014084507051</v>
      </c>
      <c r="F909" s="14">
        <f t="shared" si="43"/>
        <v>14</v>
      </c>
      <c r="G909" s="1">
        <v>3984400</v>
      </c>
    </row>
    <row r="910" spans="1:7" x14ac:dyDescent="0.25">
      <c r="A910" t="s">
        <v>325</v>
      </c>
      <c r="B910" s="19">
        <v>45</v>
      </c>
      <c r="C910" s="1">
        <v>1650</v>
      </c>
      <c r="D910" s="1">
        <v>33</v>
      </c>
      <c r="E910" s="14">
        <f t="shared" si="42"/>
        <v>1.5763636363636362</v>
      </c>
      <c r="F910" s="14">
        <f t="shared" si="43"/>
        <v>50</v>
      </c>
      <c r="G910" s="1">
        <v>2601000</v>
      </c>
    </row>
    <row r="911" spans="1:7" x14ac:dyDescent="0.25">
      <c r="A911" t="s">
        <v>359</v>
      </c>
      <c r="B911" s="19">
        <v>230</v>
      </c>
      <c r="C911" s="1">
        <v>2034</v>
      </c>
      <c r="D911" s="1">
        <v>113</v>
      </c>
      <c r="E911" s="14">
        <f t="shared" si="42"/>
        <v>6.1831858407079645</v>
      </c>
      <c r="F911" s="14">
        <f t="shared" si="43"/>
        <v>18</v>
      </c>
      <c r="G911" s="1">
        <v>12576600</v>
      </c>
    </row>
    <row r="912" spans="1:7" x14ac:dyDescent="0.25">
      <c r="A912" t="s">
        <v>326</v>
      </c>
      <c r="B912" s="19">
        <v>330</v>
      </c>
      <c r="C912" s="1">
        <v>11430</v>
      </c>
      <c r="D912" s="1">
        <v>233</v>
      </c>
      <c r="E912" s="14">
        <f t="shared" si="42"/>
        <v>4.6020909886264221</v>
      </c>
      <c r="F912" s="14">
        <f t="shared" si="43"/>
        <v>49.055793991416309</v>
      </c>
      <c r="G912" s="1">
        <v>52601900</v>
      </c>
    </row>
    <row r="913" spans="1:7" x14ac:dyDescent="0.25">
      <c r="A913" t="s">
        <v>448</v>
      </c>
      <c r="B913" s="19">
        <v>250</v>
      </c>
      <c r="C913" s="1">
        <v>5793</v>
      </c>
      <c r="D913" s="1">
        <v>201</v>
      </c>
      <c r="E913" s="14">
        <f t="shared" si="42"/>
        <v>1.830889003970309</v>
      </c>
      <c r="F913" s="14">
        <f t="shared" si="43"/>
        <v>28.82089552238806</v>
      </c>
      <c r="G913" s="1">
        <v>10606340</v>
      </c>
    </row>
    <row r="914" spans="1:7" x14ac:dyDescent="0.25">
      <c r="A914" t="s">
        <v>457</v>
      </c>
      <c r="B914" s="19">
        <v>210</v>
      </c>
      <c r="C914" s="1">
        <v>1269</v>
      </c>
      <c r="D914" s="1">
        <v>141</v>
      </c>
      <c r="E914" s="14">
        <f t="shared" si="42"/>
        <v>8.874113475177305</v>
      </c>
      <c r="F914" s="14">
        <f t="shared" si="43"/>
        <v>9</v>
      </c>
      <c r="G914" s="1">
        <v>11261250</v>
      </c>
    </row>
    <row r="915" spans="1:7" x14ac:dyDescent="0.25">
      <c r="A915" t="s">
        <v>307</v>
      </c>
      <c r="B915" s="19">
        <v>50</v>
      </c>
      <c r="C915" s="1">
        <v>592</v>
      </c>
      <c r="D915" s="1">
        <v>37</v>
      </c>
      <c r="E915" s="14">
        <f t="shared" si="42"/>
        <v>3.7048648648648652</v>
      </c>
      <c r="F915" s="14">
        <f t="shared" si="43"/>
        <v>16</v>
      </c>
      <c r="G915" s="1">
        <v>2193280</v>
      </c>
    </row>
    <row r="916" spans="1:7" x14ac:dyDescent="0.25">
      <c r="A916" t="s">
        <v>308</v>
      </c>
      <c r="B916" s="19">
        <v>260</v>
      </c>
      <c r="C916" s="1">
        <v>4090</v>
      </c>
      <c r="D916" s="1">
        <v>182</v>
      </c>
      <c r="E916" s="14">
        <f t="shared" si="42"/>
        <v>2.8206039119804398</v>
      </c>
      <c r="F916" s="14">
        <f t="shared" si="43"/>
        <v>22.472527472527471</v>
      </c>
      <c r="G916" s="1">
        <v>11536270</v>
      </c>
    </row>
    <row r="917" spans="1:7" x14ac:dyDescent="0.25">
      <c r="A917" t="s">
        <v>282</v>
      </c>
      <c r="B917" s="19">
        <v>6</v>
      </c>
      <c r="C917" s="1">
        <v>64</v>
      </c>
      <c r="D917" s="1">
        <v>6.5</v>
      </c>
      <c r="E917" s="14">
        <f t="shared" si="42"/>
        <v>2.1187499999999999</v>
      </c>
      <c r="F917" s="14">
        <f t="shared" si="43"/>
        <v>9.8461538461538467</v>
      </c>
      <c r="G917" s="1">
        <v>135600</v>
      </c>
    </row>
    <row r="918" spans="1:7" x14ac:dyDescent="0.25">
      <c r="A918" t="s">
        <v>311</v>
      </c>
      <c r="B918" s="19">
        <v>38</v>
      </c>
      <c r="C918" s="1">
        <v>344</v>
      </c>
      <c r="D918" s="1">
        <v>45</v>
      </c>
      <c r="E918" s="14">
        <f t="shared" si="42"/>
        <v>1.2461627906976744</v>
      </c>
      <c r="F918" s="14">
        <f t="shared" si="43"/>
        <v>7.6444444444444448</v>
      </c>
      <c r="G918" s="1">
        <v>428680</v>
      </c>
    </row>
    <row r="919" spans="1:7" x14ac:dyDescent="0.25">
      <c r="A919" t="s">
        <v>313</v>
      </c>
      <c r="B919" s="19">
        <v>170</v>
      </c>
      <c r="C919" s="1">
        <v>4948</v>
      </c>
      <c r="D919" s="1">
        <v>118</v>
      </c>
      <c r="E919" s="14">
        <f t="shared" si="42"/>
        <v>1.737756669361358</v>
      </c>
      <c r="F919" s="14">
        <f t="shared" si="43"/>
        <v>41.932203389830505</v>
      </c>
      <c r="G919" s="1">
        <v>8598420</v>
      </c>
    </row>
    <row r="920" spans="1:7" x14ac:dyDescent="0.25">
      <c r="A920" t="s">
        <v>315</v>
      </c>
      <c r="B920" s="19">
        <v>250</v>
      </c>
      <c r="C920" s="1">
        <v>6034</v>
      </c>
      <c r="D920" s="1">
        <v>174</v>
      </c>
      <c r="E920" s="14">
        <f t="shared" si="42"/>
        <v>3.8647795823665891</v>
      </c>
      <c r="F920" s="14">
        <f t="shared" si="43"/>
        <v>34.678160919540232</v>
      </c>
      <c r="G920" s="1">
        <v>23320080</v>
      </c>
    </row>
    <row r="921" spans="1:7" x14ac:dyDescent="0.25">
      <c r="A921" t="s">
        <v>287</v>
      </c>
      <c r="B921" s="19">
        <v>40</v>
      </c>
      <c r="C921" s="1">
        <v>379.5</v>
      </c>
      <c r="D921" s="1">
        <v>23</v>
      </c>
      <c r="E921" s="14">
        <f t="shared" si="42"/>
        <v>4.1604084321475634</v>
      </c>
      <c r="F921" s="14">
        <f t="shared" si="43"/>
        <v>16.5</v>
      </c>
      <c r="G921" s="1">
        <v>1578875</v>
      </c>
    </row>
    <row r="922" spans="1:7" x14ac:dyDescent="0.25">
      <c r="A922" t="s">
        <v>378</v>
      </c>
      <c r="B922" s="19">
        <v>540</v>
      </c>
      <c r="C922" s="1">
        <v>18360</v>
      </c>
      <c r="D922" s="1">
        <v>460</v>
      </c>
      <c r="E922" s="14">
        <f t="shared" ref="E922:E985" si="44">(G922/C922)/1000</f>
        <v>0.93042483660130726</v>
      </c>
      <c r="F922" s="14">
        <f t="shared" ref="F922:F985" si="45">C922/D922</f>
        <v>39.913043478260867</v>
      </c>
      <c r="G922" s="1">
        <v>17082600</v>
      </c>
    </row>
    <row r="923" spans="1:7" x14ac:dyDescent="0.25">
      <c r="A923" t="s">
        <v>360</v>
      </c>
      <c r="B923" s="19">
        <v>180</v>
      </c>
      <c r="C923" s="1">
        <v>1836.5</v>
      </c>
      <c r="D923" s="1">
        <v>52.5</v>
      </c>
      <c r="E923" s="14">
        <f t="shared" si="44"/>
        <v>2.0895099373808876</v>
      </c>
      <c r="F923" s="14">
        <f t="shared" si="45"/>
        <v>34.980952380952381</v>
      </c>
      <c r="G923" s="1">
        <v>3837385</v>
      </c>
    </row>
    <row r="924" spans="1:7" x14ac:dyDescent="0.25">
      <c r="A924" t="s">
        <v>289</v>
      </c>
      <c r="B924" s="19">
        <v>100</v>
      </c>
      <c r="C924" s="1">
        <v>7800</v>
      </c>
      <c r="D924" s="1">
        <v>290</v>
      </c>
      <c r="E924" s="14">
        <f t="shared" si="44"/>
        <v>1.8173717948717949</v>
      </c>
      <c r="F924" s="14">
        <f t="shared" si="45"/>
        <v>26.896551724137932</v>
      </c>
      <c r="G924" s="1">
        <v>14175500</v>
      </c>
    </row>
    <row r="925" spans="1:7" x14ac:dyDescent="0.25">
      <c r="A925" t="s">
        <v>384</v>
      </c>
      <c r="B925" s="19">
        <v>550</v>
      </c>
      <c r="C925" s="1">
        <v>19999</v>
      </c>
      <c r="D925" s="1">
        <v>309</v>
      </c>
      <c r="E925" s="14">
        <f t="shared" si="44"/>
        <v>3.6060328016400822</v>
      </c>
      <c r="F925" s="14">
        <f t="shared" si="45"/>
        <v>64.721682847896446</v>
      </c>
      <c r="G925" s="1">
        <v>72117050</v>
      </c>
    </row>
    <row r="926" spans="1:7" x14ac:dyDescent="0.25">
      <c r="A926" t="s">
        <v>316</v>
      </c>
      <c r="B926" s="19">
        <v>410</v>
      </c>
      <c r="C926" s="1">
        <v>3459</v>
      </c>
      <c r="D926" s="1">
        <v>185</v>
      </c>
      <c r="E926" s="14">
        <f t="shared" si="44"/>
        <v>4.1686788089043079</v>
      </c>
      <c r="F926" s="14">
        <f t="shared" si="45"/>
        <v>18.697297297297297</v>
      </c>
      <c r="G926" s="1">
        <v>14419460</v>
      </c>
    </row>
    <row r="927" spans="1:7" x14ac:dyDescent="0.25">
      <c r="A927" s="10" t="s">
        <v>478</v>
      </c>
      <c r="B927" s="28">
        <f>SUM(B898:B926)</f>
        <v>5794</v>
      </c>
      <c r="C927" s="11">
        <f>SUM(C898:C926)</f>
        <v>155999</v>
      </c>
      <c r="D927" s="11">
        <f>SUM(D898:D926)</f>
        <v>6089.5</v>
      </c>
      <c r="E927" s="29">
        <f t="shared" si="44"/>
        <v>2.6629392496105742</v>
      </c>
      <c r="F927" s="29">
        <f t="shared" si="45"/>
        <v>25.617702602840957</v>
      </c>
      <c r="G927" s="11">
        <f>SUM(G898:G926)</f>
        <v>415415860</v>
      </c>
    </row>
    <row r="928" spans="1:7" x14ac:dyDescent="0.25">
      <c r="A928" s="12" t="s">
        <v>479</v>
      </c>
      <c r="B928" s="19"/>
      <c r="E928" s="14"/>
      <c r="F928" s="14"/>
    </row>
    <row r="929" spans="1:7" x14ac:dyDescent="0.25">
      <c r="A929" t="s">
        <v>303</v>
      </c>
      <c r="B929" s="19">
        <v>59</v>
      </c>
      <c r="C929" s="1">
        <v>428.01</v>
      </c>
      <c r="D929" s="1">
        <v>23.8</v>
      </c>
      <c r="E929" s="14">
        <f t="shared" si="44"/>
        <v>1.9401733604355038</v>
      </c>
      <c r="F929" s="14">
        <f t="shared" si="45"/>
        <v>17.98361344537815</v>
      </c>
      <c r="G929" s="1">
        <v>830413.6</v>
      </c>
    </row>
    <row r="930" spans="1:7" x14ac:dyDescent="0.25">
      <c r="A930" t="s">
        <v>365</v>
      </c>
      <c r="B930" s="19">
        <v>65</v>
      </c>
      <c r="C930" s="1">
        <v>1347.57</v>
      </c>
      <c r="D930" s="1">
        <v>65.099999999999994</v>
      </c>
      <c r="E930" s="14">
        <f t="shared" si="44"/>
        <v>2.378415221472725</v>
      </c>
      <c r="F930" s="14">
        <f t="shared" si="45"/>
        <v>20.7</v>
      </c>
      <c r="G930" s="1">
        <v>3205081</v>
      </c>
    </row>
    <row r="931" spans="1:7" x14ac:dyDescent="0.25">
      <c r="A931" t="s">
        <v>292</v>
      </c>
      <c r="B931" s="19">
        <v>1182</v>
      </c>
      <c r="C931" s="1">
        <v>56002.400000000001</v>
      </c>
      <c r="D931" s="1">
        <v>2119.1999999999998</v>
      </c>
      <c r="E931" s="14">
        <f t="shared" si="44"/>
        <v>2.6197500821393369</v>
      </c>
      <c r="F931" s="14">
        <f t="shared" si="45"/>
        <v>26.426198565496417</v>
      </c>
      <c r="G931" s="1">
        <v>146712292</v>
      </c>
    </row>
    <row r="932" spans="1:7" x14ac:dyDescent="0.25">
      <c r="A932" t="s">
        <v>369</v>
      </c>
      <c r="B932" s="19">
        <v>138</v>
      </c>
      <c r="C932" s="1">
        <v>2751.6</v>
      </c>
      <c r="D932" s="1">
        <v>49.2</v>
      </c>
      <c r="E932" s="14">
        <f t="shared" si="44"/>
        <v>2.933553568832679</v>
      </c>
      <c r="F932" s="14">
        <f t="shared" si="45"/>
        <v>55.926829268292678</v>
      </c>
      <c r="G932" s="1">
        <v>8071966</v>
      </c>
    </row>
    <row r="933" spans="1:7" x14ac:dyDescent="0.25">
      <c r="A933" t="s">
        <v>464</v>
      </c>
      <c r="B933" s="19">
        <v>58</v>
      </c>
      <c r="C933" s="1">
        <v>447</v>
      </c>
      <c r="D933" s="1">
        <v>17.5</v>
      </c>
      <c r="E933" s="14">
        <f t="shared" si="44"/>
        <v>4.0455982102908274</v>
      </c>
      <c r="F933" s="14">
        <f t="shared" si="45"/>
        <v>25.542857142857144</v>
      </c>
      <c r="G933" s="1">
        <v>1808382.4</v>
      </c>
    </row>
    <row r="934" spans="1:7" x14ac:dyDescent="0.25">
      <c r="A934" t="s">
        <v>465</v>
      </c>
      <c r="B934" s="19">
        <v>22</v>
      </c>
      <c r="C934" s="1">
        <v>254.12</v>
      </c>
      <c r="D934" s="1">
        <v>10</v>
      </c>
      <c r="E934" s="14">
        <f t="shared" si="44"/>
        <v>2.9113942232016372</v>
      </c>
      <c r="F934" s="14">
        <f t="shared" si="45"/>
        <v>25.411999999999999</v>
      </c>
      <c r="G934" s="1">
        <v>739843.5</v>
      </c>
    </row>
    <row r="935" spans="1:7" x14ac:dyDescent="0.25">
      <c r="A935" t="s">
        <v>466</v>
      </c>
      <c r="B935" s="19">
        <v>292</v>
      </c>
      <c r="C935" s="1">
        <v>4529.8999999999996</v>
      </c>
      <c r="D935" s="1">
        <v>204.3</v>
      </c>
      <c r="E935" s="14">
        <f t="shared" si="44"/>
        <v>2.9575950903993466</v>
      </c>
      <c r="F935" s="14">
        <f t="shared" si="45"/>
        <v>22.172785119921681</v>
      </c>
      <c r="G935" s="1">
        <v>13397610</v>
      </c>
    </row>
    <row r="936" spans="1:7" x14ac:dyDescent="0.25">
      <c r="A936" t="s">
        <v>358</v>
      </c>
      <c r="B936" s="19">
        <v>306</v>
      </c>
      <c r="C936" s="1">
        <v>5616.6</v>
      </c>
      <c r="D936" s="1">
        <v>355.4</v>
      </c>
      <c r="E936" s="14">
        <f t="shared" si="44"/>
        <v>5.8356603639212334</v>
      </c>
      <c r="F936" s="14">
        <f t="shared" si="45"/>
        <v>15.803601575689367</v>
      </c>
      <c r="G936" s="1">
        <v>32776570</v>
      </c>
    </row>
    <row r="937" spans="1:7" x14ac:dyDescent="0.25">
      <c r="A937" t="s">
        <v>324</v>
      </c>
      <c r="B937" s="19">
        <v>23</v>
      </c>
      <c r="C937" s="1">
        <v>223.7</v>
      </c>
      <c r="D937" s="1">
        <v>8.6999999999999993</v>
      </c>
      <c r="E937" s="14">
        <f t="shared" si="44"/>
        <v>3.3036566830576666</v>
      </c>
      <c r="F937" s="14">
        <f t="shared" si="45"/>
        <v>25.712643678160919</v>
      </c>
      <c r="G937" s="1">
        <v>739028</v>
      </c>
    </row>
    <row r="938" spans="1:7" x14ac:dyDescent="0.25">
      <c r="A938" t="s">
        <v>366</v>
      </c>
      <c r="B938" s="19">
        <v>248</v>
      </c>
      <c r="C938" s="1">
        <v>2949.27</v>
      </c>
      <c r="D938" s="1">
        <v>101.44</v>
      </c>
      <c r="E938" s="14">
        <f t="shared" si="44"/>
        <v>2.4573871161338228</v>
      </c>
      <c r="F938" s="14">
        <f t="shared" si="45"/>
        <v>29.074033911671926</v>
      </c>
      <c r="G938" s="1">
        <v>7247498.0999999996</v>
      </c>
    </row>
    <row r="939" spans="1:7" x14ac:dyDescent="0.25">
      <c r="A939" t="s">
        <v>325</v>
      </c>
      <c r="B939" s="19">
        <v>19</v>
      </c>
      <c r="C939" s="1">
        <v>1093.2</v>
      </c>
      <c r="D939" s="1">
        <v>15.9</v>
      </c>
      <c r="E939" s="14">
        <f t="shared" si="44"/>
        <v>1.3508406512989388</v>
      </c>
      <c r="F939" s="14">
        <f t="shared" si="45"/>
        <v>68.754716981132077</v>
      </c>
      <c r="G939" s="1">
        <v>1476739</v>
      </c>
    </row>
    <row r="940" spans="1:7" x14ac:dyDescent="0.25">
      <c r="A940" t="s">
        <v>359</v>
      </c>
      <c r="B940" s="19">
        <v>293</v>
      </c>
      <c r="C940" s="1">
        <v>1531.1</v>
      </c>
      <c r="D940" s="1">
        <v>102.3</v>
      </c>
      <c r="E940" s="14">
        <f t="shared" si="44"/>
        <v>6.037683364901052</v>
      </c>
      <c r="F940" s="14">
        <f t="shared" si="45"/>
        <v>14.966764418377322</v>
      </c>
      <c r="G940" s="1">
        <v>9244297</v>
      </c>
    </row>
    <row r="941" spans="1:7" x14ac:dyDescent="0.25">
      <c r="A941" t="s">
        <v>326</v>
      </c>
      <c r="B941" s="19">
        <v>516</v>
      </c>
      <c r="C941" s="1">
        <v>18038.7</v>
      </c>
      <c r="D941" s="1">
        <v>310.7</v>
      </c>
      <c r="E941" s="14">
        <f t="shared" si="44"/>
        <v>4.3982742658839049</v>
      </c>
      <c r="F941" s="14">
        <f t="shared" si="45"/>
        <v>58.058255551979407</v>
      </c>
      <c r="G941" s="1">
        <v>79339150</v>
      </c>
    </row>
    <row r="942" spans="1:7" x14ac:dyDescent="0.25">
      <c r="A942" t="s">
        <v>448</v>
      </c>
      <c r="B942" s="19">
        <v>41</v>
      </c>
      <c r="C942" s="1">
        <v>823.67</v>
      </c>
      <c r="D942" s="1">
        <v>23.45</v>
      </c>
      <c r="E942" s="14">
        <f t="shared" si="44"/>
        <v>2.7510546699527727</v>
      </c>
      <c r="F942" s="14">
        <f t="shared" si="45"/>
        <v>35.124520255863537</v>
      </c>
      <c r="G942" s="1">
        <v>2265961.2000000002</v>
      </c>
    </row>
    <row r="943" spans="1:7" x14ac:dyDescent="0.25">
      <c r="A943" t="s">
        <v>457</v>
      </c>
      <c r="B943" s="19">
        <v>21</v>
      </c>
      <c r="C943" s="1">
        <v>18.059999999999999</v>
      </c>
      <c r="D943" s="1">
        <v>2.2000000000000002</v>
      </c>
      <c r="E943" s="14">
        <f t="shared" si="44"/>
        <v>7.0440697674418606</v>
      </c>
      <c r="F943" s="14">
        <f t="shared" si="45"/>
        <v>8.2090909090909072</v>
      </c>
      <c r="G943" s="1">
        <v>127215.9</v>
      </c>
    </row>
    <row r="944" spans="1:7" x14ac:dyDescent="0.25">
      <c r="A944" t="s">
        <v>480</v>
      </c>
      <c r="B944" s="19">
        <v>195</v>
      </c>
      <c r="C944" s="1">
        <v>5449.5</v>
      </c>
      <c r="D944" s="1">
        <v>156.31</v>
      </c>
      <c r="E944" s="14">
        <f t="shared" si="44"/>
        <v>2.3856243692081844</v>
      </c>
      <c r="F944" s="14">
        <f t="shared" si="45"/>
        <v>34.863412449619346</v>
      </c>
      <c r="G944" s="1">
        <v>13000460</v>
      </c>
    </row>
    <row r="945" spans="1:7" x14ac:dyDescent="0.25">
      <c r="A945" t="s">
        <v>308</v>
      </c>
      <c r="B945" s="19">
        <v>44</v>
      </c>
      <c r="C945" s="1">
        <v>292.95999999999998</v>
      </c>
      <c r="D945" s="1">
        <v>13.33</v>
      </c>
      <c r="E945" s="14">
        <f t="shared" si="44"/>
        <v>2.9758717913708361</v>
      </c>
      <c r="F945" s="14">
        <f t="shared" si="45"/>
        <v>21.977494373593398</v>
      </c>
      <c r="G945" s="1">
        <v>871811.4</v>
      </c>
    </row>
    <row r="946" spans="1:7" x14ac:dyDescent="0.25">
      <c r="A946" t="s">
        <v>315</v>
      </c>
      <c r="B946" s="19">
        <v>27</v>
      </c>
      <c r="C946" s="1">
        <v>290.10000000000002</v>
      </c>
      <c r="D946" s="1">
        <v>7.1</v>
      </c>
      <c r="E946" s="14">
        <f t="shared" si="44"/>
        <v>3.6051844191658047</v>
      </c>
      <c r="F946" s="14">
        <f t="shared" si="45"/>
        <v>40.859154929577471</v>
      </c>
      <c r="G946" s="1">
        <v>1045864</v>
      </c>
    </row>
    <row r="947" spans="1:7" x14ac:dyDescent="0.25">
      <c r="A947" t="s">
        <v>378</v>
      </c>
      <c r="B947" s="19">
        <v>69</v>
      </c>
      <c r="C947" s="1">
        <v>1452.9</v>
      </c>
      <c r="D947" s="1">
        <v>41.1</v>
      </c>
      <c r="E947" s="14">
        <f t="shared" si="44"/>
        <v>2.1681106752013215</v>
      </c>
      <c r="F947" s="14">
        <f t="shared" si="45"/>
        <v>35.350364963503651</v>
      </c>
      <c r="G947" s="1">
        <v>3150048</v>
      </c>
    </row>
    <row r="948" spans="1:7" x14ac:dyDescent="0.25">
      <c r="A948" t="s">
        <v>481</v>
      </c>
      <c r="B948" s="19">
        <v>99</v>
      </c>
      <c r="C948" s="1">
        <v>593.1</v>
      </c>
      <c r="D948" s="1">
        <v>49.19</v>
      </c>
      <c r="E948" s="14">
        <f t="shared" si="44"/>
        <v>3.2749637497892428</v>
      </c>
      <c r="F948" s="14">
        <f t="shared" si="45"/>
        <v>12.057328725350683</v>
      </c>
      <c r="G948" s="1">
        <v>1942381</v>
      </c>
    </row>
    <row r="949" spans="1:7" x14ac:dyDescent="0.25">
      <c r="A949" t="s">
        <v>482</v>
      </c>
      <c r="B949" s="19">
        <v>68</v>
      </c>
      <c r="C949" s="1">
        <v>2071.3000000000002</v>
      </c>
      <c r="D949" s="1">
        <v>51.3</v>
      </c>
      <c r="E949" s="14">
        <f t="shared" si="44"/>
        <v>3.4211195867329693</v>
      </c>
      <c r="F949" s="14">
        <f t="shared" si="45"/>
        <v>40.376218323586748</v>
      </c>
      <c r="G949" s="1">
        <v>7086165</v>
      </c>
    </row>
    <row r="950" spans="1:7" x14ac:dyDescent="0.25">
      <c r="A950" t="s">
        <v>360</v>
      </c>
      <c r="B950" s="19">
        <v>95</v>
      </c>
      <c r="C950" s="1">
        <v>1623.2</v>
      </c>
      <c r="D950" s="1">
        <v>46.52</v>
      </c>
      <c r="E950" s="14">
        <f t="shared" si="44"/>
        <v>2.919036471168063</v>
      </c>
      <c r="F950" s="14">
        <f t="shared" si="45"/>
        <v>34.892519346517624</v>
      </c>
      <c r="G950" s="1">
        <v>4738180</v>
      </c>
    </row>
    <row r="951" spans="1:7" x14ac:dyDescent="0.25">
      <c r="A951" t="s">
        <v>289</v>
      </c>
      <c r="B951" s="19">
        <v>112</v>
      </c>
      <c r="C951" s="1">
        <v>8771.7999999999993</v>
      </c>
      <c r="D951" s="1">
        <v>450.8</v>
      </c>
      <c r="E951" s="14">
        <f t="shared" si="44"/>
        <v>3.5720679906062616</v>
      </c>
      <c r="F951" s="14">
        <f t="shared" si="45"/>
        <v>19.458296362023066</v>
      </c>
      <c r="G951" s="1">
        <v>31333466</v>
      </c>
    </row>
    <row r="952" spans="1:7" x14ac:dyDescent="0.25">
      <c r="A952" t="s">
        <v>384</v>
      </c>
      <c r="B952" s="19">
        <v>21</v>
      </c>
      <c r="C952" s="1">
        <v>363.55</v>
      </c>
      <c r="D952" s="1">
        <v>5.16</v>
      </c>
      <c r="E952" s="14">
        <f t="shared" si="44"/>
        <v>2.2772567734837019</v>
      </c>
      <c r="F952" s="14">
        <f t="shared" si="45"/>
        <v>70.455426356589143</v>
      </c>
      <c r="G952" s="1">
        <v>827896.7</v>
      </c>
    </row>
    <row r="953" spans="1:7" x14ac:dyDescent="0.25">
      <c r="A953" t="s">
        <v>483</v>
      </c>
      <c r="B953" s="19">
        <v>50</v>
      </c>
      <c r="C953" s="1">
        <v>146.77000000000001</v>
      </c>
      <c r="D953" s="1">
        <v>2.66</v>
      </c>
      <c r="E953" s="14">
        <f t="shared" si="44"/>
        <v>8.5418818559651157</v>
      </c>
      <c r="F953" s="14">
        <f t="shared" si="45"/>
        <v>55.176691729323309</v>
      </c>
      <c r="G953" s="1">
        <v>1253692</v>
      </c>
    </row>
    <row r="954" spans="1:7" x14ac:dyDescent="0.25">
      <c r="A954" t="s">
        <v>316</v>
      </c>
      <c r="B954" s="19">
        <v>29</v>
      </c>
      <c r="C954" s="1">
        <v>46.54</v>
      </c>
      <c r="D954" s="1">
        <v>2.94</v>
      </c>
      <c r="E954" s="14">
        <f t="shared" si="44"/>
        <v>4.0128921357971636</v>
      </c>
      <c r="F954" s="14">
        <f t="shared" si="45"/>
        <v>15.829931972789115</v>
      </c>
      <c r="G954" s="1">
        <v>186760</v>
      </c>
    </row>
    <row r="955" spans="1:7" x14ac:dyDescent="0.25">
      <c r="A955" t="s">
        <v>484</v>
      </c>
      <c r="B955" s="19">
        <v>14</v>
      </c>
      <c r="C955" s="1">
        <v>105.12</v>
      </c>
      <c r="D955" s="1">
        <v>3.24</v>
      </c>
      <c r="E955" s="14">
        <f t="shared" si="44"/>
        <v>7.1009541476407909</v>
      </c>
      <c r="F955" s="14">
        <f t="shared" si="45"/>
        <v>32.444444444444443</v>
      </c>
      <c r="G955" s="1">
        <v>746452.3</v>
      </c>
    </row>
    <row r="956" spans="1:7" x14ac:dyDescent="0.25">
      <c r="A956" s="10" t="s">
        <v>485</v>
      </c>
      <c r="B956" s="28">
        <f>SUM(B929:B955)</f>
        <v>4106</v>
      </c>
      <c r="C956" s="11">
        <f>SUM(C929:C955)</f>
        <v>117261.74000000002</v>
      </c>
      <c r="D956" s="11">
        <f>SUM(D929:D955)</f>
        <v>4238.8399999999983</v>
      </c>
      <c r="E956" s="29">
        <f t="shared" si="44"/>
        <v>3.1908551254654749</v>
      </c>
      <c r="F956" s="29">
        <f t="shared" si="45"/>
        <v>27.663639108812806</v>
      </c>
      <c r="G956" s="11">
        <f>SUM(G929:G955)</f>
        <v>374165224.09999996</v>
      </c>
    </row>
    <row r="957" spans="1:7" x14ac:dyDescent="0.25">
      <c r="A957" s="12" t="s">
        <v>486</v>
      </c>
      <c r="B957" s="19"/>
      <c r="E957" s="14"/>
      <c r="F957" s="14"/>
    </row>
    <row r="958" spans="1:7" x14ac:dyDescent="0.25">
      <c r="A958" t="s">
        <v>333</v>
      </c>
      <c r="B958" s="19">
        <v>10</v>
      </c>
      <c r="C958" s="1">
        <v>30</v>
      </c>
      <c r="D958" s="1">
        <v>2</v>
      </c>
      <c r="E958" s="14">
        <f t="shared" si="44"/>
        <v>2.25</v>
      </c>
      <c r="F958" s="14">
        <f t="shared" si="45"/>
        <v>15</v>
      </c>
      <c r="G958" s="1">
        <v>67500</v>
      </c>
    </row>
    <row r="959" spans="1:7" x14ac:dyDescent="0.25">
      <c r="A959" t="s">
        <v>303</v>
      </c>
      <c r="B959" s="19">
        <v>37</v>
      </c>
      <c r="C959" s="1">
        <v>498.3</v>
      </c>
      <c r="D959" s="1">
        <v>30.2</v>
      </c>
      <c r="E959" s="14">
        <f t="shared" si="44"/>
        <v>2.0270198675496687</v>
      </c>
      <c r="F959" s="14">
        <f t="shared" si="45"/>
        <v>16.5</v>
      </c>
      <c r="G959" s="1">
        <v>1010064</v>
      </c>
    </row>
    <row r="960" spans="1:7" x14ac:dyDescent="0.25">
      <c r="A960" t="s">
        <v>276</v>
      </c>
      <c r="B960" s="19">
        <v>99</v>
      </c>
      <c r="C960" s="1">
        <v>1573.62</v>
      </c>
      <c r="D960" s="1">
        <v>100.28</v>
      </c>
      <c r="E960" s="14">
        <f t="shared" si="44"/>
        <v>2.6145315260355106</v>
      </c>
      <c r="F960" s="14">
        <f t="shared" si="45"/>
        <v>15.69226166733147</v>
      </c>
      <c r="G960" s="1">
        <v>4114279.1</v>
      </c>
    </row>
    <row r="961" spans="1:7" x14ac:dyDescent="0.25">
      <c r="A961" t="s">
        <v>304</v>
      </c>
      <c r="B961" s="19">
        <v>123</v>
      </c>
      <c r="C961" s="1">
        <v>6078</v>
      </c>
      <c r="D961" s="1">
        <v>509</v>
      </c>
      <c r="E961" s="14">
        <f t="shared" si="44"/>
        <v>3.0823692003948668</v>
      </c>
      <c r="F961" s="14">
        <f t="shared" si="45"/>
        <v>11.94106090373281</v>
      </c>
      <c r="G961" s="1">
        <v>18734640</v>
      </c>
    </row>
    <row r="962" spans="1:7" x14ac:dyDescent="0.25">
      <c r="A962" t="s">
        <v>293</v>
      </c>
      <c r="B962" s="19">
        <v>52</v>
      </c>
      <c r="C962" s="1">
        <v>2962</v>
      </c>
      <c r="D962" s="1">
        <v>248.5</v>
      </c>
      <c r="E962" s="14">
        <f t="shared" si="44"/>
        <v>3.0157663740715734</v>
      </c>
      <c r="F962" s="14">
        <f t="shared" si="45"/>
        <v>11.919517102615695</v>
      </c>
      <c r="G962" s="1">
        <v>8932700</v>
      </c>
    </row>
    <row r="963" spans="1:7" x14ac:dyDescent="0.25">
      <c r="A963" t="s">
        <v>487</v>
      </c>
      <c r="B963" s="19">
        <v>28</v>
      </c>
      <c r="C963" s="1">
        <v>361</v>
      </c>
      <c r="D963" s="1">
        <v>24.7</v>
      </c>
      <c r="E963" s="14">
        <f t="shared" si="44"/>
        <v>2.2941274238227147</v>
      </c>
      <c r="F963" s="14">
        <f t="shared" si="45"/>
        <v>14.615384615384615</v>
      </c>
      <c r="G963" s="1">
        <v>828180</v>
      </c>
    </row>
    <row r="964" spans="1:7" x14ac:dyDescent="0.25">
      <c r="A964" t="s">
        <v>277</v>
      </c>
      <c r="B964" s="19">
        <v>90</v>
      </c>
      <c r="C964" s="1">
        <v>1018.5</v>
      </c>
      <c r="D964" s="1">
        <v>72.8</v>
      </c>
      <c r="E964" s="14">
        <f t="shared" si="44"/>
        <v>3.0671821305841922</v>
      </c>
      <c r="F964" s="14">
        <f t="shared" si="45"/>
        <v>13.990384615384617</v>
      </c>
      <c r="G964" s="1">
        <v>3123925</v>
      </c>
    </row>
    <row r="965" spans="1:7" x14ac:dyDescent="0.25">
      <c r="A965" t="s">
        <v>305</v>
      </c>
      <c r="B965" s="19">
        <v>31</v>
      </c>
      <c r="C965" s="1">
        <v>760.15</v>
      </c>
      <c r="D965" s="1">
        <v>33.1</v>
      </c>
      <c r="E965" s="14">
        <f t="shared" si="44"/>
        <v>2.0023146747352496</v>
      </c>
      <c r="F965" s="14">
        <f t="shared" si="45"/>
        <v>22.965256797583081</v>
      </c>
      <c r="G965" s="1">
        <v>1522059.5</v>
      </c>
    </row>
    <row r="966" spans="1:7" x14ac:dyDescent="0.25">
      <c r="A966" t="s">
        <v>391</v>
      </c>
      <c r="B966" s="19">
        <v>6</v>
      </c>
      <c r="C966" s="1">
        <v>37.1</v>
      </c>
      <c r="D966" s="1">
        <v>29</v>
      </c>
      <c r="E966" s="14">
        <f t="shared" si="44"/>
        <v>19.083692722371968</v>
      </c>
      <c r="F966" s="14">
        <f t="shared" si="45"/>
        <v>1.2793103448275862</v>
      </c>
      <c r="G966" s="1">
        <v>708005</v>
      </c>
    </row>
    <row r="967" spans="1:7" x14ac:dyDescent="0.25">
      <c r="A967" t="s">
        <v>344</v>
      </c>
      <c r="B967" s="19">
        <v>11</v>
      </c>
      <c r="C967" s="1">
        <v>390</v>
      </c>
      <c r="D967" s="1">
        <v>19.100000000000001</v>
      </c>
      <c r="E967" s="14">
        <f t="shared" si="44"/>
        <v>2.4858974358974359</v>
      </c>
      <c r="F967" s="14">
        <f t="shared" si="45"/>
        <v>20.418848167539267</v>
      </c>
      <c r="G967" s="1">
        <v>969500</v>
      </c>
    </row>
    <row r="968" spans="1:7" x14ac:dyDescent="0.25">
      <c r="A968" t="s">
        <v>325</v>
      </c>
      <c r="B968" s="19">
        <v>26</v>
      </c>
      <c r="C968" s="1">
        <v>2448</v>
      </c>
      <c r="D968" s="1">
        <v>48</v>
      </c>
      <c r="E968" s="14">
        <f t="shared" si="44"/>
        <v>1.6056250000000001</v>
      </c>
      <c r="F968" s="14">
        <f t="shared" si="45"/>
        <v>51</v>
      </c>
      <c r="G968" s="1">
        <v>3930570</v>
      </c>
    </row>
    <row r="969" spans="1:7" x14ac:dyDescent="0.25">
      <c r="A969" t="s">
        <v>448</v>
      </c>
      <c r="B969" s="19">
        <v>85</v>
      </c>
      <c r="C969" s="1">
        <v>1544.4</v>
      </c>
      <c r="D969" s="1">
        <v>63.1</v>
      </c>
      <c r="E969" s="14">
        <f t="shared" si="44"/>
        <v>1.9781662781662781</v>
      </c>
      <c r="F969" s="14">
        <f t="shared" si="45"/>
        <v>24.475435816164818</v>
      </c>
      <c r="G969" s="1">
        <v>3055080</v>
      </c>
    </row>
    <row r="970" spans="1:7" x14ac:dyDescent="0.25">
      <c r="A970" t="s">
        <v>280</v>
      </c>
      <c r="B970" s="19">
        <v>42</v>
      </c>
      <c r="C970" s="1">
        <v>44.5</v>
      </c>
      <c r="D970" s="1">
        <v>35.6</v>
      </c>
      <c r="E970" s="14">
        <f t="shared" si="44"/>
        <v>7.3039325842696625</v>
      </c>
      <c r="F970" s="14">
        <f t="shared" si="45"/>
        <v>1.25</v>
      </c>
      <c r="G970" s="1">
        <v>325025</v>
      </c>
    </row>
    <row r="971" spans="1:7" x14ac:dyDescent="0.25">
      <c r="A971" t="s">
        <v>307</v>
      </c>
      <c r="B971" s="19">
        <v>71</v>
      </c>
      <c r="C971" s="1">
        <v>1480.6</v>
      </c>
      <c r="D971" s="1">
        <v>83.2</v>
      </c>
      <c r="E971" s="14">
        <f t="shared" si="44"/>
        <v>3.5223220316088071</v>
      </c>
      <c r="F971" s="14">
        <f t="shared" si="45"/>
        <v>17.795673076923077</v>
      </c>
      <c r="G971" s="1">
        <v>5215150</v>
      </c>
    </row>
    <row r="972" spans="1:7" x14ac:dyDescent="0.25">
      <c r="A972" t="s">
        <v>308</v>
      </c>
      <c r="B972" s="19">
        <v>37</v>
      </c>
      <c r="C972" s="1">
        <v>778.2</v>
      </c>
      <c r="D972" s="1">
        <v>34.1</v>
      </c>
      <c r="E972" s="14">
        <f t="shared" si="44"/>
        <v>2.5397995373939861</v>
      </c>
      <c r="F972" s="14">
        <f t="shared" si="45"/>
        <v>22.821114369501466</v>
      </c>
      <c r="G972" s="1">
        <v>1976472</v>
      </c>
    </row>
    <row r="973" spans="1:7" x14ac:dyDescent="0.25">
      <c r="A973" t="s">
        <v>284</v>
      </c>
      <c r="B973" s="19">
        <v>19</v>
      </c>
      <c r="C973" s="1">
        <v>336.8</v>
      </c>
      <c r="D973" s="1">
        <v>21.1</v>
      </c>
      <c r="E973" s="14">
        <f t="shared" si="44"/>
        <v>3.7171021377672209</v>
      </c>
      <c r="F973" s="14">
        <f t="shared" si="45"/>
        <v>15.962085308056871</v>
      </c>
      <c r="G973" s="1">
        <v>1251920</v>
      </c>
    </row>
    <row r="974" spans="1:7" x14ac:dyDescent="0.25">
      <c r="A974" t="s">
        <v>286</v>
      </c>
      <c r="B974" s="19">
        <v>30</v>
      </c>
      <c r="C974" s="1">
        <v>48</v>
      </c>
      <c r="D974" s="1">
        <v>16</v>
      </c>
      <c r="E974" s="14">
        <f t="shared" si="44"/>
        <v>3.2</v>
      </c>
      <c r="F974" s="14">
        <f t="shared" si="45"/>
        <v>3</v>
      </c>
      <c r="G974" s="1">
        <v>153600</v>
      </c>
    </row>
    <row r="975" spans="1:7" x14ac:dyDescent="0.25">
      <c r="A975" t="s">
        <v>315</v>
      </c>
      <c r="B975" s="19">
        <v>92</v>
      </c>
      <c r="C975" s="1">
        <v>1455.8</v>
      </c>
      <c r="D975" s="1">
        <v>50.2</v>
      </c>
      <c r="E975" s="14">
        <f t="shared" si="44"/>
        <v>2.979581673306773</v>
      </c>
      <c r="F975" s="14">
        <f t="shared" si="45"/>
        <v>28.999999999999996</v>
      </c>
      <c r="G975" s="1">
        <v>4337675</v>
      </c>
    </row>
    <row r="976" spans="1:7" x14ac:dyDescent="0.25">
      <c r="A976" t="s">
        <v>378</v>
      </c>
      <c r="B976" s="19">
        <v>104</v>
      </c>
      <c r="C976" s="1">
        <v>3474</v>
      </c>
      <c r="D976" s="1">
        <v>77.2</v>
      </c>
      <c r="E976" s="14">
        <f t="shared" si="44"/>
        <v>1.3551683937823835</v>
      </c>
      <c r="F976" s="14">
        <f t="shared" si="45"/>
        <v>45</v>
      </c>
      <c r="G976" s="1">
        <v>4707855</v>
      </c>
    </row>
    <row r="977" spans="1:7" x14ac:dyDescent="0.25">
      <c r="A977" t="s">
        <v>384</v>
      </c>
      <c r="B977" s="19">
        <v>137</v>
      </c>
      <c r="C977" s="1">
        <v>5002</v>
      </c>
      <c r="D977" s="1">
        <v>82</v>
      </c>
      <c r="E977" s="14">
        <f t="shared" si="44"/>
        <v>4.657865853658536</v>
      </c>
      <c r="F977" s="14">
        <f t="shared" si="45"/>
        <v>61</v>
      </c>
      <c r="G977" s="1">
        <v>23298645</v>
      </c>
    </row>
    <row r="978" spans="1:7" x14ac:dyDescent="0.25">
      <c r="A978" t="s">
        <v>316</v>
      </c>
      <c r="B978" s="19">
        <v>40</v>
      </c>
      <c r="C978" s="1">
        <v>309.39999999999998</v>
      </c>
      <c r="D978" s="1">
        <v>18.2</v>
      </c>
      <c r="E978" s="14">
        <f t="shared" si="44"/>
        <v>4.1739010989010996</v>
      </c>
      <c r="F978" s="14">
        <f t="shared" si="45"/>
        <v>17</v>
      </c>
      <c r="G978" s="1">
        <v>1291405</v>
      </c>
    </row>
    <row r="979" spans="1:7" x14ac:dyDescent="0.25">
      <c r="A979" s="10" t="s">
        <v>488</v>
      </c>
      <c r="B979" s="28">
        <f>SUM(B958:B978)</f>
        <v>1170</v>
      </c>
      <c r="C979" s="11">
        <f>SUM(C958:C978)</f>
        <v>30630.37</v>
      </c>
      <c r="D979" s="11">
        <f>SUM(D958:D978)</f>
        <v>1597.3799999999997</v>
      </c>
      <c r="E979" s="29">
        <f t="shared" si="44"/>
        <v>2.9237077319013776</v>
      </c>
      <c r="F979" s="29">
        <f t="shared" si="45"/>
        <v>19.175380936283169</v>
      </c>
      <c r="G979" s="11">
        <f>SUM(G958:G978)</f>
        <v>89554249.599999994</v>
      </c>
    </row>
    <row r="980" spans="1:7" x14ac:dyDescent="0.25">
      <c r="A980" s="8" t="s">
        <v>489</v>
      </c>
      <c r="B980" s="21">
        <f>SUM(B979,B956,B927,B896,B876,B865,B841,B833,B807,B800,B768,B756,B740,B730)</f>
        <v>25512</v>
      </c>
      <c r="C980" s="9">
        <f>SUM(C979,C956,C927,C896,C876,C865,C841,C833,C807,C800,C768,C756,C740,C730)</f>
        <v>658760.46999999986</v>
      </c>
      <c r="D980" s="9">
        <f>SUM(D979,D956,D927,D896,D876,D865,D841,D833,D807,D800,D768,D756,D740,D730)</f>
        <v>25415.479999999996</v>
      </c>
      <c r="E980" s="17">
        <f>(G980/C980)/1000</f>
        <v>2.7452898972520314</v>
      </c>
      <c r="F980" s="17">
        <f t="shared" si="45"/>
        <v>25.919654871755323</v>
      </c>
      <c r="G980" s="9">
        <f>SUM(G979,G956,G927,G896,G876,G865,G841,G833,G807,G800,G768,G756,G740,G730)</f>
        <v>1808488462.9999998</v>
      </c>
    </row>
    <row r="981" spans="1:7" x14ac:dyDescent="0.25">
      <c r="A981" s="13" t="s">
        <v>490</v>
      </c>
      <c r="E981" s="14"/>
      <c r="F981" s="14"/>
    </row>
    <row r="982" spans="1:7" x14ac:dyDescent="0.25">
      <c r="A982" s="12" t="s">
        <v>491</v>
      </c>
      <c r="E982" s="14"/>
      <c r="F982" s="14"/>
    </row>
    <row r="983" spans="1:7" x14ac:dyDescent="0.25">
      <c r="A983" t="s">
        <v>276</v>
      </c>
      <c r="B983">
        <v>22</v>
      </c>
      <c r="C983" s="1">
        <v>125.5</v>
      </c>
      <c r="D983" s="1">
        <v>14.5</v>
      </c>
      <c r="E983" s="14">
        <f t="shared" si="44"/>
        <v>5.8725099601593627</v>
      </c>
      <c r="F983" s="14">
        <f t="shared" si="45"/>
        <v>8.6551724137931032</v>
      </c>
      <c r="G983" s="1">
        <v>737000</v>
      </c>
    </row>
    <row r="984" spans="1:7" x14ac:dyDescent="0.25">
      <c r="A984" t="s">
        <v>319</v>
      </c>
      <c r="B984">
        <v>19</v>
      </c>
      <c r="C984" s="1">
        <v>102</v>
      </c>
      <c r="D984" s="1">
        <v>13</v>
      </c>
      <c r="E984" s="14">
        <f t="shared" si="44"/>
        <v>6</v>
      </c>
      <c r="F984" s="14">
        <f t="shared" si="45"/>
        <v>7.8461538461538458</v>
      </c>
      <c r="G984" s="1">
        <v>612000</v>
      </c>
    </row>
    <row r="985" spans="1:7" x14ac:dyDescent="0.25">
      <c r="A985" t="s">
        <v>296</v>
      </c>
      <c r="B985">
        <v>19</v>
      </c>
      <c r="C985" s="1">
        <v>441</v>
      </c>
      <c r="D985" s="1">
        <v>10.5</v>
      </c>
      <c r="E985" s="14">
        <f t="shared" si="44"/>
        <v>3</v>
      </c>
      <c r="F985" s="14">
        <f t="shared" si="45"/>
        <v>42</v>
      </c>
      <c r="G985" s="1">
        <v>1323000</v>
      </c>
    </row>
    <row r="986" spans="1:7" x14ac:dyDescent="0.25">
      <c r="A986" t="s">
        <v>308</v>
      </c>
      <c r="B986">
        <v>10</v>
      </c>
      <c r="C986" s="1">
        <v>50.5</v>
      </c>
      <c r="D986" s="1">
        <v>4.5</v>
      </c>
      <c r="E986" s="14">
        <f t="shared" ref="E986:E1049" si="46">(G986/C986)/1000</f>
        <v>6.2772277227722775</v>
      </c>
      <c r="F986" s="14">
        <f t="shared" ref="F986:F1049" si="47">C986/D986</f>
        <v>11.222222222222221</v>
      </c>
      <c r="G986" s="1">
        <v>317000</v>
      </c>
    </row>
    <row r="987" spans="1:7" x14ac:dyDescent="0.25">
      <c r="A987" t="s">
        <v>311</v>
      </c>
      <c r="B987">
        <v>13</v>
      </c>
      <c r="C987" s="1">
        <v>57</v>
      </c>
      <c r="D987" s="1">
        <v>7</v>
      </c>
      <c r="E987" s="14">
        <f t="shared" si="46"/>
        <v>6</v>
      </c>
      <c r="F987" s="14">
        <f t="shared" si="47"/>
        <v>8.1428571428571423</v>
      </c>
      <c r="G987" s="1">
        <v>342000</v>
      </c>
    </row>
    <row r="988" spans="1:7" x14ac:dyDescent="0.25">
      <c r="A988" t="s">
        <v>312</v>
      </c>
      <c r="B988">
        <v>86</v>
      </c>
      <c r="C988" s="1">
        <v>237</v>
      </c>
      <c r="D988" s="1">
        <v>46.5</v>
      </c>
      <c r="E988" s="14">
        <f t="shared" si="46"/>
        <v>25</v>
      </c>
      <c r="F988" s="14">
        <f t="shared" si="47"/>
        <v>5.096774193548387</v>
      </c>
      <c r="G988" s="1">
        <v>5925000</v>
      </c>
    </row>
    <row r="989" spans="1:7" x14ac:dyDescent="0.25">
      <c r="A989" t="s">
        <v>287</v>
      </c>
      <c r="B989">
        <v>7</v>
      </c>
      <c r="C989" s="1">
        <v>41.2</v>
      </c>
      <c r="D989" s="1">
        <v>3</v>
      </c>
      <c r="E989" s="14">
        <f t="shared" si="46"/>
        <v>7.9999999999999991</v>
      </c>
      <c r="F989" s="14">
        <f t="shared" si="47"/>
        <v>13.733333333333334</v>
      </c>
      <c r="G989" s="1">
        <v>329600</v>
      </c>
    </row>
    <row r="990" spans="1:7" x14ac:dyDescent="0.25">
      <c r="A990" s="10" t="s">
        <v>492</v>
      </c>
      <c r="B990" s="10">
        <f>SUM(B983:B989)</f>
        <v>176</v>
      </c>
      <c r="C990" s="11">
        <f>SUM(C983:C989)</f>
        <v>1054.2</v>
      </c>
      <c r="D990" s="11">
        <f>SUM(D983:D989)</f>
        <v>99</v>
      </c>
      <c r="E990" s="29">
        <f t="shared" si="46"/>
        <v>9.0927717700626065</v>
      </c>
      <c r="F990" s="29">
        <f t="shared" si="47"/>
        <v>10.648484848484848</v>
      </c>
      <c r="G990" s="11">
        <f>SUM(G983:G989)</f>
        <v>9585600</v>
      </c>
    </row>
    <row r="991" spans="1:7" x14ac:dyDescent="0.25">
      <c r="A991" s="12" t="s">
        <v>493</v>
      </c>
      <c r="E991" s="14"/>
      <c r="F991" s="14"/>
    </row>
    <row r="992" spans="1:7" x14ac:dyDescent="0.25">
      <c r="A992" t="s">
        <v>276</v>
      </c>
      <c r="B992">
        <v>4</v>
      </c>
      <c r="C992" s="1">
        <v>72.94</v>
      </c>
      <c r="D992" s="1">
        <v>6.65</v>
      </c>
      <c r="E992" s="14">
        <f t="shared" si="46"/>
        <v>2.8015355086372362</v>
      </c>
      <c r="F992" s="14">
        <f t="shared" si="47"/>
        <v>10.968421052631578</v>
      </c>
      <c r="G992" s="1">
        <v>204344</v>
      </c>
    </row>
    <row r="993" spans="1:7" x14ac:dyDescent="0.25">
      <c r="A993" t="s">
        <v>304</v>
      </c>
      <c r="B993">
        <v>4</v>
      </c>
      <c r="C993" s="1">
        <v>48.89</v>
      </c>
      <c r="D993" s="1">
        <v>6</v>
      </c>
      <c r="E993" s="14">
        <f t="shared" si="46"/>
        <v>4.4939660462262214</v>
      </c>
      <c r="F993" s="14">
        <f t="shared" si="47"/>
        <v>8.1483333333333334</v>
      </c>
      <c r="G993" s="1">
        <v>219710</v>
      </c>
    </row>
    <row r="994" spans="1:7" x14ac:dyDescent="0.25">
      <c r="A994" t="s">
        <v>448</v>
      </c>
      <c r="B994">
        <v>1</v>
      </c>
      <c r="C994" s="1">
        <v>15</v>
      </c>
      <c r="D994" s="1">
        <v>0.4</v>
      </c>
      <c r="E994" s="14">
        <f t="shared" si="46"/>
        <v>5</v>
      </c>
      <c r="F994" s="14">
        <f t="shared" si="47"/>
        <v>37.5</v>
      </c>
      <c r="G994" s="1">
        <v>75000</v>
      </c>
    </row>
    <row r="995" spans="1:7" x14ac:dyDescent="0.25">
      <c r="A995" t="s">
        <v>289</v>
      </c>
      <c r="B995">
        <v>2</v>
      </c>
      <c r="C995" s="1">
        <v>24.8</v>
      </c>
      <c r="D995" s="1">
        <v>2</v>
      </c>
      <c r="E995" s="14">
        <f t="shared" si="46"/>
        <v>3.3143145161290324</v>
      </c>
      <c r="F995" s="14">
        <f t="shared" si="47"/>
        <v>12.4</v>
      </c>
      <c r="G995" s="1">
        <v>82195</v>
      </c>
    </row>
    <row r="996" spans="1:7" x14ac:dyDescent="0.25">
      <c r="A996" t="s">
        <v>397</v>
      </c>
      <c r="B996">
        <v>3</v>
      </c>
      <c r="C996" s="1">
        <v>57.6</v>
      </c>
      <c r="D996" s="1">
        <v>18</v>
      </c>
      <c r="E996" s="14">
        <f t="shared" si="46"/>
        <v>13</v>
      </c>
      <c r="F996" s="14">
        <f t="shared" si="47"/>
        <v>3.2</v>
      </c>
      <c r="G996" s="1">
        <v>748800</v>
      </c>
    </row>
    <row r="997" spans="1:7" x14ac:dyDescent="0.25">
      <c r="A997" s="10" t="s">
        <v>494</v>
      </c>
      <c r="B997" s="10">
        <f>SUM(B992:B996)</f>
        <v>14</v>
      </c>
      <c r="C997" s="11">
        <f>SUM(C992:C996)</f>
        <v>219.23</v>
      </c>
      <c r="D997" s="11">
        <f>SUM(D992:D996)</f>
        <v>33.049999999999997</v>
      </c>
      <c r="E997" s="29">
        <f t="shared" si="46"/>
        <v>6.066911462847238</v>
      </c>
      <c r="F997" s="29">
        <f t="shared" si="47"/>
        <v>6.6332829046898638</v>
      </c>
      <c r="G997" s="11">
        <f>SUM(G992:G996)</f>
        <v>1330049</v>
      </c>
    </row>
    <row r="998" spans="1:7" x14ac:dyDescent="0.25">
      <c r="A998" s="12" t="s">
        <v>495</v>
      </c>
      <c r="E998" s="14"/>
      <c r="F998" s="14"/>
    </row>
    <row r="999" spans="1:7" x14ac:dyDescent="0.25">
      <c r="A999" t="s">
        <v>333</v>
      </c>
      <c r="B999">
        <v>1</v>
      </c>
      <c r="C999" s="1">
        <v>1.6</v>
      </c>
      <c r="D999" s="1">
        <v>2</v>
      </c>
      <c r="E999" s="14">
        <f t="shared" si="46"/>
        <v>4.2149999999999999</v>
      </c>
      <c r="F999" s="14">
        <f t="shared" si="47"/>
        <v>0.8</v>
      </c>
      <c r="G999" s="1">
        <v>6744</v>
      </c>
    </row>
    <row r="1000" spans="1:7" x14ac:dyDescent="0.25">
      <c r="A1000" t="s">
        <v>319</v>
      </c>
      <c r="B1000">
        <v>7</v>
      </c>
      <c r="C1000" s="1">
        <v>100.28</v>
      </c>
      <c r="D1000" s="1">
        <v>30.42</v>
      </c>
      <c r="E1000" s="14">
        <f t="shared" si="46"/>
        <v>5.8733625847626643</v>
      </c>
      <c r="F1000" s="14">
        <f t="shared" si="47"/>
        <v>3.2965154503616039</v>
      </c>
      <c r="G1000" s="1">
        <v>588980.80000000005</v>
      </c>
    </row>
    <row r="1001" spans="1:7" x14ac:dyDescent="0.25">
      <c r="A1001" t="s">
        <v>287</v>
      </c>
      <c r="B1001">
        <v>1</v>
      </c>
      <c r="C1001" s="1">
        <v>2.78</v>
      </c>
      <c r="D1001" s="1">
        <v>1</v>
      </c>
      <c r="E1001" s="14">
        <f t="shared" si="46"/>
        <v>5.6086330935251798</v>
      </c>
      <c r="F1001" s="14">
        <f t="shared" si="47"/>
        <v>2.78</v>
      </c>
      <c r="G1001" s="1">
        <v>15592</v>
      </c>
    </row>
    <row r="1002" spans="1:7" x14ac:dyDescent="0.25">
      <c r="A1002" s="10" t="s">
        <v>496</v>
      </c>
      <c r="B1002" s="10">
        <f>SUM(B999:B1001)</f>
        <v>9</v>
      </c>
      <c r="C1002" s="11">
        <f>SUM(C999:C1001)</f>
        <v>104.66</v>
      </c>
      <c r="D1002" s="11">
        <f>SUM(D999:D1001)</f>
        <v>33.42</v>
      </c>
      <c r="E1002" s="29">
        <f t="shared" si="46"/>
        <v>5.8409784062679151</v>
      </c>
      <c r="F1002" s="29">
        <f t="shared" si="47"/>
        <v>3.131657690005984</v>
      </c>
      <c r="G1002" s="11">
        <f>SUM(G999:G1001)</f>
        <v>611316.80000000005</v>
      </c>
    </row>
    <row r="1003" spans="1:7" x14ac:dyDescent="0.25">
      <c r="A1003" s="12" t="s">
        <v>497</v>
      </c>
      <c r="E1003" s="14"/>
      <c r="F1003" s="14"/>
    </row>
    <row r="1004" spans="1:7" x14ac:dyDescent="0.25">
      <c r="A1004" t="s">
        <v>303</v>
      </c>
      <c r="B1004">
        <v>6</v>
      </c>
      <c r="C1004" s="1">
        <v>118</v>
      </c>
      <c r="D1004" s="1">
        <v>12.73</v>
      </c>
      <c r="E1004" s="14">
        <f t="shared" si="46"/>
        <v>3.2600483050847462</v>
      </c>
      <c r="F1004" s="14">
        <f t="shared" si="47"/>
        <v>9.2694422623723476</v>
      </c>
      <c r="G1004" s="1">
        <v>384685.7</v>
      </c>
    </row>
    <row r="1005" spans="1:7" x14ac:dyDescent="0.25">
      <c r="A1005" t="s">
        <v>365</v>
      </c>
      <c r="B1005">
        <v>10</v>
      </c>
      <c r="C1005" s="1">
        <v>157.13999999999999</v>
      </c>
      <c r="D1005" s="1">
        <v>13.98</v>
      </c>
      <c r="E1005" s="14">
        <f t="shared" si="46"/>
        <v>1.6000000000000003</v>
      </c>
      <c r="F1005" s="14">
        <f t="shared" si="47"/>
        <v>11.240343347639485</v>
      </c>
      <c r="G1005" s="1">
        <v>251424</v>
      </c>
    </row>
    <row r="1006" spans="1:7" x14ac:dyDescent="0.25">
      <c r="A1006" t="s">
        <v>292</v>
      </c>
      <c r="B1006">
        <v>35</v>
      </c>
      <c r="C1006" s="1">
        <v>1368.63</v>
      </c>
      <c r="D1006" s="1">
        <v>174.21</v>
      </c>
      <c r="E1006" s="14">
        <f t="shared" si="46"/>
        <v>1.5999999999999999</v>
      </c>
      <c r="F1006" s="14">
        <f t="shared" si="47"/>
        <v>7.8562080247976587</v>
      </c>
      <c r="G1006" s="1">
        <v>2189808</v>
      </c>
    </row>
    <row r="1007" spans="1:7" x14ac:dyDescent="0.25">
      <c r="A1007" t="s">
        <v>465</v>
      </c>
      <c r="B1007">
        <v>2</v>
      </c>
      <c r="C1007" s="1">
        <v>10.51</v>
      </c>
      <c r="D1007" s="1">
        <v>1.31</v>
      </c>
      <c r="E1007" s="14">
        <f t="shared" si="46"/>
        <v>4.182388201712655</v>
      </c>
      <c r="F1007" s="14">
        <f t="shared" si="47"/>
        <v>8.0229007633587788</v>
      </c>
      <c r="G1007" s="1">
        <v>43956.9</v>
      </c>
    </row>
    <row r="1008" spans="1:7" x14ac:dyDescent="0.25">
      <c r="A1008" t="s">
        <v>466</v>
      </c>
      <c r="B1008">
        <v>15</v>
      </c>
      <c r="C1008" s="1">
        <v>293.05</v>
      </c>
      <c r="D1008" s="1">
        <v>34.369999999999997</v>
      </c>
      <c r="E1008" s="14">
        <f t="shared" si="46"/>
        <v>4.0711100494796106</v>
      </c>
      <c r="F1008" s="14">
        <f t="shared" si="47"/>
        <v>8.5263311027058499</v>
      </c>
      <c r="G1008" s="1">
        <v>1193038.8</v>
      </c>
    </row>
    <row r="1009" spans="1:7" x14ac:dyDescent="0.25">
      <c r="A1009" t="s">
        <v>358</v>
      </c>
      <c r="B1009">
        <v>22</v>
      </c>
      <c r="C1009" s="1">
        <v>301.31</v>
      </c>
      <c r="D1009" s="1">
        <v>41.55</v>
      </c>
      <c r="E1009" s="14">
        <f t="shared" si="46"/>
        <v>1.6</v>
      </c>
      <c r="F1009" s="14">
        <f t="shared" si="47"/>
        <v>7.2517448856799041</v>
      </c>
      <c r="G1009" s="1">
        <v>482096</v>
      </c>
    </row>
    <row r="1010" spans="1:7" x14ac:dyDescent="0.25">
      <c r="A1010" t="s">
        <v>366</v>
      </c>
      <c r="B1010">
        <v>13</v>
      </c>
      <c r="C1010" s="1">
        <v>105.47</v>
      </c>
      <c r="D1010" s="1">
        <v>13.68</v>
      </c>
      <c r="E1010" s="14">
        <f t="shared" si="46"/>
        <v>1.6</v>
      </c>
      <c r="F1010" s="14">
        <f t="shared" si="47"/>
        <v>7.7097953216374266</v>
      </c>
      <c r="G1010" s="1">
        <v>168752</v>
      </c>
    </row>
    <row r="1011" spans="1:7" x14ac:dyDescent="0.25">
      <c r="A1011" t="s">
        <v>326</v>
      </c>
      <c r="B1011">
        <v>25</v>
      </c>
      <c r="C1011" s="1">
        <v>528.66</v>
      </c>
      <c r="D1011" s="1">
        <v>38.229999999999997</v>
      </c>
      <c r="E1011" s="14">
        <f t="shared" si="46"/>
        <v>1.6</v>
      </c>
      <c r="F1011" s="14">
        <f t="shared" si="47"/>
        <v>13.828407010201413</v>
      </c>
      <c r="G1011" s="1">
        <v>845856</v>
      </c>
    </row>
    <row r="1012" spans="1:7" x14ac:dyDescent="0.25">
      <c r="A1012" t="s">
        <v>448</v>
      </c>
      <c r="B1012">
        <v>5</v>
      </c>
      <c r="C1012" s="1">
        <v>229.36</v>
      </c>
      <c r="D1012" s="1">
        <v>14.97</v>
      </c>
      <c r="E1012" s="14">
        <f t="shared" si="46"/>
        <v>5.5838088594349484</v>
      </c>
      <c r="F1012" s="14">
        <f t="shared" si="47"/>
        <v>15.321309285237142</v>
      </c>
      <c r="G1012" s="1">
        <v>1280702.3999999999</v>
      </c>
    </row>
    <row r="1013" spans="1:7" x14ac:dyDescent="0.25">
      <c r="A1013" t="s">
        <v>480</v>
      </c>
      <c r="B1013">
        <v>5</v>
      </c>
      <c r="C1013" s="1">
        <v>68.3</v>
      </c>
      <c r="D1013" s="1">
        <v>8.4499999999999993</v>
      </c>
      <c r="E1013" s="14">
        <f t="shared" si="46"/>
        <v>1.6</v>
      </c>
      <c r="F1013" s="14">
        <f t="shared" si="47"/>
        <v>8.0828402366863905</v>
      </c>
      <c r="G1013" s="1">
        <v>109280</v>
      </c>
    </row>
    <row r="1014" spans="1:7" x14ac:dyDescent="0.25">
      <c r="A1014" t="s">
        <v>308</v>
      </c>
      <c r="B1014">
        <v>8</v>
      </c>
      <c r="C1014" s="1">
        <v>152.41</v>
      </c>
      <c r="D1014" s="1">
        <v>20.6</v>
      </c>
      <c r="E1014" s="14">
        <f t="shared" si="46"/>
        <v>6.5197782297749489</v>
      </c>
      <c r="F1014" s="14">
        <f t="shared" si="47"/>
        <v>7.3985436893203875</v>
      </c>
      <c r="G1014" s="1">
        <v>993679.4</v>
      </c>
    </row>
    <row r="1015" spans="1:7" x14ac:dyDescent="0.25">
      <c r="A1015" t="s">
        <v>315</v>
      </c>
      <c r="B1015">
        <v>2</v>
      </c>
      <c r="C1015" s="1">
        <v>8.65</v>
      </c>
      <c r="D1015" s="1">
        <v>1.68</v>
      </c>
      <c r="E1015" s="14">
        <f t="shared" si="46"/>
        <v>9.4175838150289017</v>
      </c>
      <c r="F1015" s="14">
        <f t="shared" si="47"/>
        <v>5.1488095238095246</v>
      </c>
      <c r="G1015" s="1">
        <v>81462.100000000006</v>
      </c>
    </row>
    <row r="1016" spans="1:7" x14ac:dyDescent="0.25">
      <c r="A1016" t="s">
        <v>287</v>
      </c>
      <c r="B1016">
        <v>27</v>
      </c>
      <c r="C1016" s="1">
        <v>343.04</v>
      </c>
      <c r="D1016" s="1">
        <v>49.62</v>
      </c>
      <c r="E1016" s="14">
        <f t="shared" si="46"/>
        <v>5.7198641557835819</v>
      </c>
      <c r="F1016" s="14">
        <f t="shared" si="47"/>
        <v>6.9133413945989526</v>
      </c>
      <c r="G1016" s="1">
        <v>1962142.2</v>
      </c>
    </row>
    <row r="1017" spans="1:7" x14ac:dyDescent="0.25">
      <c r="A1017" t="s">
        <v>378</v>
      </c>
      <c r="B1017">
        <v>5</v>
      </c>
      <c r="C1017" s="1">
        <v>455.76</v>
      </c>
      <c r="D1017" s="1">
        <v>24.95</v>
      </c>
      <c r="E1017" s="14">
        <f t="shared" si="46"/>
        <v>1.5964582236264702</v>
      </c>
      <c r="F1017" s="14">
        <f t="shared" si="47"/>
        <v>18.266933867735471</v>
      </c>
      <c r="G1017" s="1">
        <v>727601.8</v>
      </c>
    </row>
    <row r="1018" spans="1:7" x14ac:dyDescent="0.25">
      <c r="A1018" t="s">
        <v>481</v>
      </c>
      <c r="B1018">
        <v>4</v>
      </c>
      <c r="C1018" s="1">
        <v>30.99</v>
      </c>
      <c r="D1018" s="1">
        <v>6</v>
      </c>
      <c r="E1018" s="14">
        <f t="shared" si="46"/>
        <v>1.6</v>
      </c>
      <c r="F1018" s="14">
        <f t="shared" si="47"/>
        <v>5.165</v>
      </c>
      <c r="G1018" s="1">
        <v>49584</v>
      </c>
    </row>
    <row r="1019" spans="1:7" x14ac:dyDescent="0.25">
      <c r="A1019" t="s">
        <v>360</v>
      </c>
      <c r="B1019">
        <v>20</v>
      </c>
      <c r="C1019" s="1">
        <v>196.13</v>
      </c>
      <c r="D1019" s="1">
        <v>19.170000000000002</v>
      </c>
      <c r="E1019" s="14">
        <f t="shared" si="46"/>
        <v>1.6</v>
      </c>
      <c r="F1019" s="14">
        <f t="shared" si="47"/>
        <v>10.231090245174752</v>
      </c>
      <c r="G1019" s="1">
        <v>313808</v>
      </c>
    </row>
    <row r="1020" spans="1:7" x14ac:dyDescent="0.25">
      <c r="A1020" s="10" t="s">
        <v>498</v>
      </c>
      <c r="B1020" s="10">
        <f>SUM(B1004:B1019)</f>
        <v>204</v>
      </c>
      <c r="C1020" s="11">
        <f>SUM(C1004:C1019)</f>
        <v>4367.41</v>
      </c>
      <c r="D1020" s="11">
        <f>SUM(D1004:D1019)</f>
        <v>475.50000000000011</v>
      </c>
      <c r="E1020" s="29">
        <f t="shared" si="46"/>
        <v>2.5364866820380962</v>
      </c>
      <c r="F1020" s="29">
        <f t="shared" si="47"/>
        <v>9.1848790746582516</v>
      </c>
      <c r="G1020" s="11">
        <f>SUM(G1004:G1019)</f>
        <v>11077877.300000001</v>
      </c>
    </row>
    <row r="1021" spans="1:7" x14ac:dyDescent="0.25">
      <c r="A1021" s="12" t="s">
        <v>499</v>
      </c>
      <c r="E1021" s="14"/>
      <c r="F1021" s="14"/>
    </row>
    <row r="1022" spans="1:7" x14ac:dyDescent="0.25">
      <c r="A1022" t="s">
        <v>276</v>
      </c>
      <c r="B1022">
        <v>3</v>
      </c>
      <c r="C1022" s="1">
        <v>62.62</v>
      </c>
      <c r="D1022" s="1">
        <v>6</v>
      </c>
      <c r="E1022" s="14">
        <f t="shared" si="46"/>
        <v>2.9441552219738103</v>
      </c>
      <c r="F1022" s="14">
        <f t="shared" si="47"/>
        <v>10.436666666666666</v>
      </c>
      <c r="G1022" s="1">
        <v>184363</v>
      </c>
    </row>
    <row r="1023" spans="1:7" x14ac:dyDescent="0.25">
      <c r="A1023" t="s">
        <v>304</v>
      </c>
      <c r="B1023">
        <v>2</v>
      </c>
      <c r="C1023" s="1">
        <v>36.49</v>
      </c>
      <c r="D1023" s="1">
        <v>4.5</v>
      </c>
      <c r="E1023" s="14">
        <f t="shared" si="46"/>
        <v>4.5075363113181695</v>
      </c>
      <c r="F1023" s="14">
        <f t="shared" si="47"/>
        <v>8.1088888888888899</v>
      </c>
      <c r="G1023" s="1">
        <v>164480</v>
      </c>
    </row>
    <row r="1024" spans="1:7" x14ac:dyDescent="0.25">
      <c r="A1024" s="10" t="s">
        <v>500</v>
      </c>
      <c r="B1024" s="10">
        <f>SUM(B1022:B1023)</f>
        <v>5</v>
      </c>
      <c r="C1024" s="11">
        <f>SUM(C1022:C1023)</f>
        <v>99.11</v>
      </c>
      <c r="D1024" s="11">
        <f>SUM(D1022:D1023)</f>
        <v>10.5</v>
      </c>
      <c r="E1024" s="29">
        <f t="shared" si="46"/>
        <v>3.5197558268590456</v>
      </c>
      <c r="F1024" s="29">
        <f t="shared" si="47"/>
        <v>9.4390476190476189</v>
      </c>
      <c r="G1024" s="11">
        <f>SUM(G1022:G1023)</f>
        <v>348843</v>
      </c>
    </row>
    <row r="1025" spans="1:7" x14ac:dyDescent="0.25">
      <c r="A1025" s="12" t="s">
        <v>501</v>
      </c>
      <c r="E1025" s="14"/>
      <c r="F1025" s="14"/>
    </row>
    <row r="1026" spans="1:7" x14ac:dyDescent="0.25">
      <c r="A1026" t="s">
        <v>292</v>
      </c>
      <c r="B1026">
        <v>4</v>
      </c>
      <c r="C1026" s="1">
        <v>1.33</v>
      </c>
      <c r="D1026" s="1">
        <v>0.34</v>
      </c>
      <c r="E1026" s="14">
        <f t="shared" si="46"/>
        <v>9</v>
      </c>
      <c r="F1026" s="14">
        <f t="shared" si="47"/>
        <v>3.9117647058823528</v>
      </c>
      <c r="G1026" s="1">
        <v>11970</v>
      </c>
    </row>
    <row r="1027" spans="1:7" x14ac:dyDescent="0.25">
      <c r="A1027" t="s">
        <v>304</v>
      </c>
      <c r="B1027">
        <v>10</v>
      </c>
      <c r="C1027" s="1">
        <v>84.7</v>
      </c>
      <c r="D1027" s="1">
        <v>16.7</v>
      </c>
      <c r="E1027" s="14">
        <f t="shared" si="46"/>
        <v>7.2857142857142856</v>
      </c>
      <c r="F1027" s="14">
        <f t="shared" si="47"/>
        <v>5.0718562874251498</v>
      </c>
      <c r="G1027" s="1">
        <v>617100</v>
      </c>
    </row>
    <row r="1028" spans="1:7" x14ac:dyDescent="0.25">
      <c r="A1028" t="s">
        <v>293</v>
      </c>
      <c r="B1028">
        <v>11</v>
      </c>
      <c r="C1028" s="1">
        <v>70.31</v>
      </c>
      <c r="D1028" s="1">
        <v>10.61</v>
      </c>
      <c r="E1028" s="14">
        <f t="shared" si="46"/>
        <v>7.527663205802873</v>
      </c>
      <c r="F1028" s="14">
        <f t="shared" si="47"/>
        <v>6.6267672007540064</v>
      </c>
      <c r="G1028" s="1">
        <v>529270</v>
      </c>
    </row>
    <row r="1029" spans="1:7" x14ac:dyDescent="0.25">
      <c r="A1029" t="s">
        <v>326</v>
      </c>
      <c r="B1029">
        <v>3</v>
      </c>
      <c r="C1029" s="1">
        <v>0.06</v>
      </c>
      <c r="D1029" s="1">
        <v>0.05</v>
      </c>
      <c r="E1029" s="14">
        <f t="shared" si="46"/>
        <v>9</v>
      </c>
      <c r="F1029" s="14">
        <f t="shared" si="47"/>
        <v>1.2</v>
      </c>
      <c r="G1029">
        <v>540</v>
      </c>
    </row>
    <row r="1030" spans="1:7" x14ac:dyDescent="0.25">
      <c r="A1030" s="10" t="s">
        <v>502</v>
      </c>
      <c r="B1030" s="10">
        <f>SUM(B1026:B1029)</f>
        <v>28</v>
      </c>
      <c r="C1030" s="11">
        <f>SUM(C1026:C1029)</f>
        <v>156.4</v>
      </c>
      <c r="D1030" s="11">
        <f>SUM(D1026:D1029)</f>
        <v>27.7</v>
      </c>
      <c r="E1030" s="29">
        <f t="shared" si="46"/>
        <v>7.4097186700767264</v>
      </c>
      <c r="F1030" s="29">
        <f t="shared" si="47"/>
        <v>5.6462093862815887</v>
      </c>
      <c r="G1030" s="11">
        <f>SUM(G1026:G1029)</f>
        <v>1158880</v>
      </c>
    </row>
    <row r="1031" spans="1:7" x14ac:dyDescent="0.25">
      <c r="A1031" s="12" t="s">
        <v>503</v>
      </c>
      <c r="E1031" s="14"/>
      <c r="F1031" s="14"/>
    </row>
    <row r="1032" spans="1:7" x14ac:dyDescent="0.25">
      <c r="A1032" t="s">
        <v>308</v>
      </c>
      <c r="B1032">
        <v>2</v>
      </c>
      <c r="C1032" s="1">
        <v>2.4</v>
      </c>
      <c r="D1032" s="1">
        <v>0.2</v>
      </c>
      <c r="E1032" s="14">
        <f t="shared" si="46"/>
        <v>4.5</v>
      </c>
      <c r="F1032" s="14">
        <f t="shared" si="47"/>
        <v>11.999999999999998</v>
      </c>
      <c r="G1032" s="1">
        <v>10800</v>
      </c>
    </row>
    <row r="1033" spans="1:7" x14ac:dyDescent="0.25">
      <c r="A1033" s="10" t="s">
        <v>504</v>
      </c>
      <c r="B1033" s="10">
        <f>SUM(B1032)</f>
        <v>2</v>
      </c>
      <c r="C1033" s="11">
        <f>SUM(C1032)</f>
        <v>2.4</v>
      </c>
      <c r="D1033" s="11">
        <f>SUM(D1032)</f>
        <v>0.2</v>
      </c>
      <c r="E1033" s="29">
        <f t="shared" si="46"/>
        <v>4.5</v>
      </c>
      <c r="F1033" s="29">
        <f t="shared" si="47"/>
        <v>11.999999999999998</v>
      </c>
      <c r="G1033" s="11">
        <f>SUM(G1032)</f>
        <v>10800</v>
      </c>
    </row>
    <row r="1034" spans="1:7" x14ac:dyDescent="0.25">
      <c r="A1034" s="12" t="s">
        <v>505</v>
      </c>
      <c r="E1034" s="14"/>
      <c r="F1034" s="14"/>
    </row>
    <row r="1035" spans="1:7" x14ac:dyDescent="0.25">
      <c r="A1035" t="s">
        <v>276</v>
      </c>
      <c r="B1035">
        <v>18</v>
      </c>
      <c r="C1035" s="1">
        <v>74.19</v>
      </c>
      <c r="D1035" s="1">
        <v>5.3</v>
      </c>
      <c r="E1035" s="14">
        <f t="shared" si="46"/>
        <v>1.7628103517994338</v>
      </c>
      <c r="F1035" s="14">
        <f t="shared" si="47"/>
        <v>13.998113207547171</v>
      </c>
      <c r="G1035" s="1">
        <v>130782.9</v>
      </c>
    </row>
    <row r="1036" spans="1:7" x14ac:dyDescent="0.25">
      <c r="A1036" t="s">
        <v>319</v>
      </c>
      <c r="B1036">
        <v>34</v>
      </c>
      <c r="C1036" s="1">
        <v>759.64</v>
      </c>
      <c r="D1036" s="1">
        <v>95.25</v>
      </c>
      <c r="E1036" s="14">
        <f t="shared" si="46"/>
        <v>4.1571579958927911</v>
      </c>
      <c r="F1036" s="14">
        <f t="shared" si="47"/>
        <v>7.9752230971128606</v>
      </c>
      <c r="G1036" s="1">
        <v>3157943.5</v>
      </c>
    </row>
    <row r="1037" spans="1:7" x14ac:dyDescent="0.25">
      <c r="A1037" t="s">
        <v>284</v>
      </c>
      <c r="B1037">
        <v>5</v>
      </c>
      <c r="C1037" s="1">
        <v>80.89</v>
      </c>
      <c r="D1037" s="1">
        <v>5.81</v>
      </c>
      <c r="E1037" s="14">
        <f t="shared" si="46"/>
        <v>8.1704944987019417</v>
      </c>
      <c r="F1037" s="14">
        <f t="shared" si="47"/>
        <v>13.922547332185887</v>
      </c>
      <c r="G1037" s="1">
        <v>660911.30000000005</v>
      </c>
    </row>
    <row r="1038" spans="1:7" x14ac:dyDescent="0.25">
      <c r="A1038" t="s">
        <v>315</v>
      </c>
      <c r="B1038">
        <v>7</v>
      </c>
      <c r="C1038" s="1">
        <v>151.46</v>
      </c>
      <c r="D1038" s="1">
        <v>3.2</v>
      </c>
      <c r="E1038" s="14">
        <f t="shared" si="46"/>
        <v>4.8463666974778814</v>
      </c>
      <c r="F1038" s="14">
        <f t="shared" si="47"/>
        <v>47.331249999999997</v>
      </c>
      <c r="G1038" s="1">
        <v>734030.7</v>
      </c>
    </row>
    <row r="1039" spans="1:7" x14ac:dyDescent="0.25">
      <c r="A1039" t="s">
        <v>384</v>
      </c>
      <c r="B1039">
        <v>7</v>
      </c>
      <c r="C1039" s="1">
        <v>184.07</v>
      </c>
      <c r="D1039" s="1">
        <v>3.4</v>
      </c>
      <c r="E1039" s="14">
        <f t="shared" si="46"/>
        <v>4.2758591840060856</v>
      </c>
      <c r="F1039" s="14">
        <f t="shared" si="47"/>
        <v>54.138235294117649</v>
      </c>
      <c r="G1039" s="1">
        <v>787057.4</v>
      </c>
    </row>
    <row r="1040" spans="1:7" x14ac:dyDescent="0.25">
      <c r="A1040" s="10" t="s">
        <v>506</v>
      </c>
      <c r="B1040" s="10">
        <f>SUM(B1035:B1039)</f>
        <v>71</v>
      </c>
      <c r="C1040" s="11">
        <f>SUM(C1035:C1039)</f>
        <v>1250.2499999999998</v>
      </c>
      <c r="D1040" s="11">
        <f>SUM(D1035:D1039)</f>
        <v>112.96000000000001</v>
      </c>
      <c r="E1040" s="29">
        <f t="shared" si="46"/>
        <v>4.3757054989002215</v>
      </c>
      <c r="F1040" s="29">
        <f t="shared" si="47"/>
        <v>11.068077195467419</v>
      </c>
      <c r="G1040" s="11">
        <f>SUM(G1035:G1039)</f>
        <v>5470725.8000000007</v>
      </c>
    </row>
    <row r="1041" spans="1:7" x14ac:dyDescent="0.25">
      <c r="A1041" s="12" t="s">
        <v>507</v>
      </c>
      <c r="E1041" s="14"/>
      <c r="F1041" s="14"/>
    </row>
    <row r="1042" spans="1:7" x14ac:dyDescent="0.25">
      <c r="A1042" t="s">
        <v>274</v>
      </c>
      <c r="B1042">
        <v>17</v>
      </c>
      <c r="C1042" s="1">
        <v>334.45</v>
      </c>
      <c r="D1042" s="1">
        <v>20.79</v>
      </c>
      <c r="E1042" s="14">
        <f t="shared" si="46"/>
        <v>2.4797907011511438</v>
      </c>
      <c r="F1042" s="14">
        <f t="shared" si="47"/>
        <v>16.087061087061088</v>
      </c>
      <c r="G1042" s="1">
        <v>829366</v>
      </c>
    </row>
    <row r="1043" spans="1:7" x14ac:dyDescent="0.25">
      <c r="A1043" t="s">
        <v>276</v>
      </c>
      <c r="B1043">
        <v>12</v>
      </c>
      <c r="C1043" s="1">
        <v>60</v>
      </c>
      <c r="D1043" s="1">
        <v>3.31</v>
      </c>
      <c r="E1043" s="14">
        <f t="shared" si="46"/>
        <v>2.1683000000000003</v>
      </c>
      <c r="F1043" s="14">
        <f t="shared" si="47"/>
        <v>18.126888217522659</v>
      </c>
      <c r="G1043" s="1">
        <v>130098</v>
      </c>
    </row>
    <row r="1044" spans="1:7" x14ac:dyDescent="0.25">
      <c r="A1044" t="s">
        <v>293</v>
      </c>
      <c r="B1044">
        <v>19</v>
      </c>
      <c r="C1044" s="1">
        <v>190.09</v>
      </c>
      <c r="D1044" s="1">
        <v>13.99</v>
      </c>
      <c r="E1044" s="14">
        <f t="shared" si="46"/>
        <v>4.2390183597243416</v>
      </c>
      <c r="F1044" s="14">
        <f t="shared" si="47"/>
        <v>13.587562544674768</v>
      </c>
      <c r="G1044" s="1">
        <v>805795</v>
      </c>
    </row>
    <row r="1045" spans="1:7" x14ac:dyDescent="0.25">
      <c r="A1045" t="s">
        <v>325</v>
      </c>
      <c r="B1045">
        <v>7</v>
      </c>
      <c r="C1045" s="1">
        <v>60.48</v>
      </c>
      <c r="D1045" s="1">
        <v>2.59</v>
      </c>
      <c r="E1045" s="14">
        <f t="shared" si="46"/>
        <v>2.0835896164021164</v>
      </c>
      <c r="F1045" s="14">
        <f t="shared" si="47"/>
        <v>23.351351351351351</v>
      </c>
      <c r="G1045" s="1">
        <v>126015.5</v>
      </c>
    </row>
    <row r="1046" spans="1:7" x14ac:dyDescent="0.25">
      <c r="A1046" t="s">
        <v>308</v>
      </c>
      <c r="B1046">
        <v>11</v>
      </c>
      <c r="C1046" s="1">
        <v>22.26</v>
      </c>
      <c r="D1046" s="1">
        <v>0.96</v>
      </c>
      <c r="E1046" s="14">
        <f t="shared" si="46"/>
        <v>4.5202560646900265</v>
      </c>
      <c r="F1046" s="14">
        <f t="shared" si="47"/>
        <v>23.187500000000004</v>
      </c>
      <c r="G1046" s="1">
        <v>100620.9</v>
      </c>
    </row>
    <row r="1047" spans="1:7" x14ac:dyDescent="0.25">
      <c r="A1047" t="s">
        <v>284</v>
      </c>
      <c r="B1047">
        <v>30</v>
      </c>
      <c r="C1047" s="1">
        <v>214.08</v>
      </c>
      <c r="D1047" s="1">
        <v>15.18</v>
      </c>
      <c r="E1047" s="14">
        <f t="shared" si="46"/>
        <v>8.4755423206278024</v>
      </c>
      <c r="F1047" s="14">
        <f t="shared" si="47"/>
        <v>14.102766798418973</v>
      </c>
      <c r="G1047" s="1">
        <v>1814444.1</v>
      </c>
    </row>
    <row r="1048" spans="1:7" x14ac:dyDescent="0.25">
      <c r="A1048" t="s">
        <v>299</v>
      </c>
      <c r="B1048">
        <v>8</v>
      </c>
      <c r="C1048" s="1">
        <v>1392.3</v>
      </c>
      <c r="D1048" s="1">
        <v>27.3</v>
      </c>
      <c r="E1048" s="14">
        <f t="shared" si="46"/>
        <v>0.65</v>
      </c>
      <c r="F1048" s="14">
        <f t="shared" si="47"/>
        <v>51</v>
      </c>
      <c r="G1048" s="1">
        <v>904995</v>
      </c>
    </row>
    <row r="1049" spans="1:7" x14ac:dyDescent="0.25">
      <c r="A1049" t="s">
        <v>313</v>
      </c>
      <c r="B1049">
        <v>7</v>
      </c>
      <c r="C1049" s="1">
        <v>63.9</v>
      </c>
      <c r="D1049" s="1">
        <v>0.78</v>
      </c>
      <c r="E1049" s="14">
        <f t="shared" si="46"/>
        <v>2.9746635367762129</v>
      </c>
      <c r="F1049" s="14">
        <f t="shared" si="47"/>
        <v>81.92307692307692</v>
      </c>
      <c r="G1049" s="1">
        <v>190081</v>
      </c>
    </row>
    <row r="1050" spans="1:7" x14ac:dyDescent="0.25">
      <c r="A1050" t="s">
        <v>315</v>
      </c>
      <c r="B1050">
        <v>14</v>
      </c>
      <c r="C1050" s="1">
        <v>76.400000000000006</v>
      </c>
      <c r="D1050" s="1">
        <v>2.3199999999999998</v>
      </c>
      <c r="E1050" s="14">
        <f t="shared" ref="E1050:E1113" si="48">(G1050/C1050)/1000</f>
        <v>5.7098298429319367</v>
      </c>
      <c r="F1050" s="14">
        <f t="shared" ref="F1050:F1113" si="49">C1050/D1050</f>
        <v>32.931034482758626</v>
      </c>
      <c r="G1050" s="1">
        <v>436231</v>
      </c>
    </row>
    <row r="1051" spans="1:7" x14ac:dyDescent="0.25">
      <c r="A1051" t="s">
        <v>508</v>
      </c>
      <c r="B1051">
        <v>41</v>
      </c>
      <c r="C1051" s="1">
        <v>458.95</v>
      </c>
      <c r="D1051" s="1">
        <v>4.54</v>
      </c>
      <c r="E1051" s="14">
        <f t="shared" si="48"/>
        <v>14.188839742891384</v>
      </c>
      <c r="F1051" s="14">
        <f t="shared" si="49"/>
        <v>101.09030837004406</v>
      </c>
      <c r="G1051" s="1">
        <v>6511968</v>
      </c>
    </row>
    <row r="1052" spans="1:7" x14ac:dyDescent="0.25">
      <c r="A1052" t="s">
        <v>287</v>
      </c>
      <c r="B1052">
        <v>8</v>
      </c>
      <c r="C1052" s="1">
        <v>30.75</v>
      </c>
      <c r="D1052" s="1">
        <v>1.3</v>
      </c>
      <c r="E1052" s="14">
        <f t="shared" si="48"/>
        <v>5.9628455284552846</v>
      </c>
      <c r="F1052" s="14">
        <f t="shared" si="49"/>
        <v>23.653846153846153</v>
      </c>
      <c r="G1052" s="1">
        <v>183357.5</v>
      </c>
    </row>
    <row r="1053" spans="1:7" x14ac:dyDescent="0.25">
      <c r="A1053" t="s">
        <v>384</v>
      </c>
      <c r="B1053">
        <v>122</v>
      </c>
      <c r="C1053" s="1">
        <v>5750.42</v>
      </c>
      <c r="D1053" s="1">
        <v>66.53</v>
      </c>
      <c r="E1053" s="14">
        <f t="shared" si="48"/>
        <v>4.8871312704115528</v>
      </c>
      <c r="F1053" s="14">
        <f t="shared" si="49"/>
        <v>86.433488651736056</v>
      </c>
      <c r="G1053" s="1">
        <v>28103057.399999999</v>
      </c>
    </row>
    <row r="1054" spans="1:7" x14ac:dyDescent="0.25">
      <c r="A1054" t="s">
        <v>483</v>
      </c>
      <c r="B1054">
        <v>2</v>
      </c>
      <c r="C1054" s="1">
        <v>26.4</v>
      </c>
      <c r="D1054" s="1">
        <v>1.7</v>
      </c>
      <c r="E1054" s="14">
        <f t="shared" si="48"/>
        <v>8</v>
      </c>
      <c r="F1054" s="14">
        <f t="shared" si="49"/>
        <v>15.529411764705882</v>
      </c>
      <c r="G1054" s="1">
        <v>211200</v>
      </c>
    </row>
    <row r="1055" spans="1:7" x14ac:dyDescent="0.25">
      <c r="A1055" t="s">
        <v>509</v>
      </c>
      <c r="B1055">
        <v>93</v>
      </c>
      <c r="C1055" s="1">
        <v>2014.9</v>
      </c>
      <c r="D1055" s="1">
        <v>15.58</v>
      </c>
      <c r="E1055" s="14">
        <f t="shared" si="48"/>
        <v>5.1424589309643149</v>
      </c>
      <c r="F1055" s="14">
        <f t="shared" si="49"/>
        <v>129.3260590500642</v>
      </c>
      <c r="G1055" s="1">
        <v>10361540.5</v>
      </c>
    </row>
    <row r="1056" spans="1:7" x14ac:dyDescent="0.25">
      <c r="A1056" t="s">
        <v>397</v>
      </c>
      <c r="B1056">
        <v>3</v>
      </c>
      <c r="C1056" s="1">
        <v>7.3</v>
      </c>
      <c r="D1056" s="1">
        <v>5.2</v>
      </c>
      <c r="E1056" s="14">
        <f t="shared" si="48"/>
        <v>13</v>
      </c>
      <c r="F1056" s="14">
        <f t="shared" si="49"/>
        <v>1.4038461538461537</v>
      </c>
      <c r="G1056" s="1">
        <v>94900</v>
      </c>
    </row>
    <row r="1057" spans="1:7" x14ac:dyDescent="0.25">
      <c r="A1057" s="10" t="s">
        <v>510</v>
      </c>
      <c r="B1057" s="10">
        <f>SUM(B1042:B1056)</f>
        <v>394</v>
      </c>
      <c r="C1057" s="11">
        <f>SUM(C1042:C1056)</f>
        <v>10702.679999999998</v>
      </c>
      <c r="D1057" s="11">
        <f>SUM(D1042:D1056)</f>
        <v>182.06999999999996</v>
      </c>
      <c r="E1057" s="29">
        <f t="shared" si="48"/>
        <v>4.7468176101686685</v>
      </c>
      <c r="F1057" s="29">
        <f t="shared" si="49"/>
        <v>58.78332509474378</v>
      </c>
      <c r="G1057" s="11">
        <f>SUM(G1042:G1056)</f>
        <v>50803669.899999999</v>
      </c>
    </row>
    <row r="1058" spans="1:7" x14ac:dyDescent="0.25">
      <c r="A1058" s="12" t="s">
        <v>511</v>
      </c>
      <c r="E1058" s="14"/>
      <c r="F1058" s="14"/>
    </row>
    <row r="1059" spans="1:7" x14ac:dyDescent="0.25">
      <c r="A1059" t="s">
        <v>276</v>
      </c>
      <c r="B1059">
        <v>30</v>
      </c>
      <c r="C1059" s="1">
        <v>117</v>
      </c>
      <c r="D1059" s="1">
        <v>22.2</v>
      </c>
      <c r="E1059" s="14">
        <f t="shared" si="48"/>
        <v>5.6623931623931618</v>
      </c>
      <c r="F1059" s="14">
        <f t="shared" si="49"/>
        <v>5.2702702702702702</v>
      </c>
      <c r="G1059" s="1">
        <v>662500</v>
      </c>
    </row>
    <row r="1060" spans="1:7" x14ac:dyDescent="0.25">
      <c r="A1060" t="s">
        <v>292</v>
      </c>
      <c r="B1060">
        <v>6</v>
      </c>
      <c r="C1060" s="1">
        <v>18.5</v>
      </c>
      <c r="D1060" s="1">
        <v>1.85</v>
      </c>
      <c r="E1060" s="14">
        <f t="shared" si="48"/>
        <v>10</v>
      </c>
      <c r="F1060" s="14">
        <f t="shared" si="49"/>
        <v>10</v>
      </c>
      <c r="G1060" s="1">
        <v>185000</v>
      </c>
    </row>
    <row r="1061" spans="1:7" x14ac:dyDescent="0.25">
      <c r="A1061" t="s">
        <v>319</v>
      </c>
      <c r="B1061">
        <v>82</v>
      </c>
      <c r="C1061" s="1">
        <v>457</v>
      </c>
      <c r="D1061" s="1">
        <v>62</v>
      </c>
      <c r="E1061" s="14">
        <f t="shared" si="48"/>
        <v>5.0382932166301968</v>
      </c>
      <c r="F1061" s="14">
        <f t="shared" si="49"/>
        <v>7.370967741935484</v>
      </c>
      <c r="G1061" s="1">
        <v>2302500</v>
      </c>
    </row>
    <row r="1062" spans="1:7" x14ac:dyDescent="0.25">
      <c r="A1062" t="s">
        <v>422</v>
      </c>
      <c r="B1062">
        <v>10</v>
      </c>
      <c r="C1062" s="1">
        <v>814</v>
      </c>
      <c r="D1062" s="1">
        <v>20</v>
      </c>
      <c r="E1062" s="14">
        <f t="shared" si="48"/>
        <v>0.48</v>
      </c>
      <c r="F1062" s="14">
        <f t="shared" si="49"/>
        <v>40.700000000000003</v>
      </c>
      <c r="G1062" s="1">
        <v>390720</v>
      </c>
    </row>
    <row r="1063" spans="1:7" x14ac:dyDescent="0.25">
      <c r="A1063" t="s">
        <v>326</v>
      </c>
      <c r="B1063">
        <v>6</v>
      </c>
      <c r="C1063" s="1">
        <v>18.5</v>
      </c>
      <c r="D1063" s="1">
        <v>0.91</v>
      </c>
      <c r="E1063" s="14">
        <f t="shared" si="48"/>
        <v>9</v>
      </c>
      <c r="F1063" s="14">
        <f t="shared" si="49"/>
        <v>20.329670329670328</v>
      </c>
      <c r="G1063" s="1">
        <v>166500</v>
      </c>
    </row>
    <row r="1064" spans="1:7" x14ac:dyDescent="0.25">
      <c r="A1064" t="s">
        <v>280</v>
      </c>
      <c r="B1064">
        <v>14</v>
      </c>
      <c r="C1064" s="1">
        <v>7</v>
      </c>
      <c r="D1064" s="1">
        <v>10</v>
      </c>
      <c r="E1064" s="14">
        <f t="shared" si="48"/>
        <v>15</v>
      </c>
      <c r="F1064" s="14">
        <f t="shared" si="49"/>
        <v>0.7</v>
      </c>
      <c r="G1064" s="1">
        <v>105000</v>
      </c>
    </row>
    <row r="1065" spans="1:7" x14ac:dyDescent="0.25">
      <c r="A1065" t="s">
        <v>307</v>
      </c>
      <c r="B1065">
        <v>15</v>
      </c>
      <c r="C1065" s="1">
        <v>39</v>
      </c>
      <c r="D1065" s="1">
        <v>4.5</v>
      </c>
      <c r="E1065" s="14">
        <f t="shared" si="48"/>
        <v>5.7179487179487181</v>
      </c>
      <c r="F1065" s="14">
        <f t="shared" si="49"/>
        <v>8.6666666666666661</v>
      </c>
      <c r="G1065" s="1">
        <v>223000</v>
      </c>
    </row>
    <row r="1066" spans="1:7" x14ac:dyDescent="0.25">
      <c r="A1066" t="s">
        <v>312</v>
      </c>
      <c r="B1066">
        <v>54</v>
      </c>
      <c r="C1066" s="1">
        <v>409</v>
      </c>
      <c r="D1066" s="1">
        <v>82</v>
      </c>
      <c r="E1066" s="14">
        <f t="shared" si="48"/>
        <v>29.168704156479215</v>
      </c>
      <c r="F1066" s="14">
        <f t="shared" si="49"/>
        <v>4.9878048780487809</v>
      </c>
      <c r="G1066" s="1">
        <v>11930000</v>
      </c>
    </row>
    <row r="1067" spans="1:7" x14ac:dyDescent="0.25">
      <c r="A1067" s="10" t="s">
        <v>512</v>
      </c>
      <c r="B1067" s="10">
        <f>SUM(B1059:B1066)</f>
        <v>217</v>
      </c>
      <c r="C1067" s="11">
        <f>SUM(C1059:C1066)</f>
        <v>1880</v>
      </c>
      <c r="D1067" s="11">
        <f>SUM(D1059:D1066)</f>
        <v>203.45999999999998</v>
      </c>
      <c r="E1067" s="29">
        <f t="shared" si="48"/>
        <v>8.492138297872339</v>
      </c>
      <c r="F1067" s="29">
        <f t="shared" si="49"/>
        <v>9.2401454831416512</v>
      </c>
      <c r="G1067" s="11">
        <f>SUM(G1059:G1066)</f>
        <v>15965220</v>
      </c>
    </row>
    <row r="1068" spans="1:7" x14ac:dyDescent="0.25">
      <c r="A1068" s="12" t="s">
        <v>513</v>
      </c>
      <c r="E1068" s="14"/>
      <c r="F1068" s="14"/>
    </row>
    <row r="1069" spans="1:7" x14ac:dyDescent="0.25">
      <c r="A1069" t="s">
        <v>274</v>
      </c>
      <c r="B1069">
        <v>10</v>
      </c>
      <c r="C1069" s="1">
        <v>254.89</v>
      </c>
      <c r="D1069" s="1">
        <v>12.22</v>
      </c>
      <c r="E1069" s="14">
        <f t="shared" si="48"/>
        <v>2.2426352544234769</v>
      </c>
      <c r="F1069" s="14">
        <f t="shared" si="49"/>
        <v>20.858428805237313</v>
      </c>
      <c r="G1069" s="1">
        <v>571625.30000000005</v>
      </c>
    </row>
    <row r="1070" spans="1:7" x14ac:dyDescent="0.25">
      <c r="A1070" t="s">
        <v>303</v>
      </c>
      <c r="B1070">
        <v>5</v>
      </c>
      <c r="C1070" s="1">
        <v>52.87</v>
      </c>
      <c r="D1070" s="1">
        <v>4.0999999999999996</v>
      </c>
      <c r="E1070" s="14">
        <f t="shared" si="48"/>
        <v>2.2856175524872326</v>
      </c>
      <c r="F1070" s="14">
        <f t="shared" si="49"/>
        <v>12.895121951219513</v>
      </c>
      <c r="G1070" s="1">
        <v>120840.6</v>
      </c>
    </row>
    <row r="1071" spans="1:7" x14ac:dyDescent="0.25">
      <c r="A1071" t="s">
        <v>276</v>
      </c>
      <c r="B1071">
        <v>10</v>
      </c>
      <c r="C1071" s="1">
        <v>54.95</v>
      </c>
      <c r="D1071" s="1">
        <v>4.2699999999999996</v>
      </c>
      <c r="E1071" s="14">
        <f t="shared" si="48"/>
        <v>1.7074340309372156</v>
      </c>
      <c r="F1071" s="14">
        <f t="shared" si="49"/>
        <v>12.868852459016395</v>
      </c>
      <c r="G1071" s="1">
        <v>93823.5</v>
      </c>
    </row>
    <row r="1072" spans="1:7" x14ac:dyDescent="0.25">
      <c r="A1072" t="s">
        <v>319</v>
      </c>
      <c r="B1072">
        <v>23</v>
      </c>
      <c r="C1072" s="1">
        <v>106.73</v>
      </c>
      <c r="D1072" s="1">
        <v>17.77</v>
      </c>
      <c r="E1072" s="14">
        <f t="shared" si="48"/>
        <v>3.9526665417408409</v>
      </c>
      <c r="F1072" s="14">
        <f t="shared" si="49"/>
        <v>6.0061902082160952</v>
      </c>
      <c r="G1072" s="1">
        <v>421868.1</v>
      </c>
    </row>
    <row r="1073" spans="1:7" x14ac:dyDescent="0.25">
      <c r="A1073" t="s">
        <v>305</v>
      </c>
      <c r="B1073">
        <v>5</v>
      </c>
      <c r="C1073" s="1">
        <v>51.58</v>
      </c>
      <c r="D1073" s="1">
        <v>2.35</v>
      </c>
      <c r="E1073" s="14">
        <f t="shared" si="48"/>
        <v>2.6403334625823964</v>
      </c>
      <c r="F1073" s="14">
        <f t="shared" si="49"/>
        <v>21.948936170212765</v>
      </c>
      <c r="G1073" s="1">
        <v>136188.4</v>
      </c>
    </row>
    <row r="1074" spans="1:7" x14ac:dyDescent="0.25">
      <c r="A1074" t="s">
        <v>308</v>
      </c>
      <c r="B1074">
        <v>19</v>
      </c>
      <c r="C1074" s="1">
        <v>111.93</v>
      </c>
      <c r="D1074" s="1">
        <v>5.33</v>
      </c>
      <c r="E1074" s="14">
        <f t="shared" si="48"/>
        <v>3.6538434735995713</v>
      </c>
      <c r="F1074" s="14">
        <f t="shared" si="49"/>
        <v>21</v>
      </c>
      <c r="G1074" s="1">
        <v>408974.7</v>
      </c>
    </row>
    <row r="1075" spans="1:7" x14ac:dyDescent="0.25">
      <c r="A1075" t="s">
        <v>514</v>
      </c>
      <c r="B1075">
        <v>28</v>
      </c>
      <c r="C1075" s="1">
        <v>63.43</v>
      </c>
      <c r="D1075" s="1">
        <v>15.68</v>
      </c>
      <c r="E1075" s="14">
        <f t="shared" si="48"/>
        <v>2.9862367964685483</v>
      </c>
      <c r="F1075" s="14">
        <f t="shared" si="49"/>
        <v>4.0452806122448983</v>
      </c>
      <c r="G1075" s="1">
        <v>189417</v>
      </c>
    </row>
    <row r="1076" spans="1:7" x14ac:dyDescent="0.25">
      <c r="A1076" t="s">
        <v>284</v>
      </c>
      <c r="B1076">
        <v>44</v>
      </c>
      <c r="C1076" s="1">
        <v>666.56</v>
      </c>
      <c r="D1076" s="1">
        <v>40.43</v>
      </c>
      <c r="E1076" s="14">
        <f t="shared" si="48"/>
        <v>6.9414339294287091</v>
      </c>
      <c r="F1076" s="14">
        <f t="shared" si="49"/>
        <v>16.486767252040561</v>
      </c>
      <c r="G1076" s="1">
        <v>4626882.2</v>
      </c>
    </row>
    <row r="1077" spans="1:7" x14ac:dyDescent="0.25">
      <c r="A1077" t="s">
        <v>310</v>
      </c>
      <c r="B1077">
        <v>8</v>
      </c>
      <c r="C1077" s="1">
        <v>43.14</v>
      </c>
      <c r="D1077" s="1">
        <v>4.47</v>
      </c>
      <c r="E1077" s="14">
        <f t="shared" si="48"/>
        <v>5.3118266110338439</v>
      </c>
      <c r="F1077" s="14">
        <f t="shared" si="49"/>
        <v>9.651006711409396</v>
      </c>
      <c r="G1077" s="1">
        <v>229152.2</v>
      </c>
    </row>
    <row r="1078" spans="1:7" x14ac:dyDescent="0.25">
      <c r="A1078" t="s">
        <v>313</v>
      </c>
      <c r="B1078">
        <v>40</v>
      </c>
      <c r="C1078" s="1">
        <v>451.71</v>
      </c>
      <c r="D1078" s="1">
        <v>10.57</v>
      </c>
      <c r="E1078" s="14">
        <f t="shared" si="48"/>
        <v>1.87716455247836</v>
      </c>
      <c r="F1078" s="14">
        <f t="shared" si="49"/>
        <v>42.735099337748345</v>
      </c>
      <c r="G1078" s="1">
        <v>847934</v>
      </c>
    </row>
    <row r="1079" spans="1:7" x14ac:dyDescent="0.25">
      <c r="A1079" t="s">
        <v>315</v>
      </c>
      <c r="B1079">
        <v>10</v>
      </c>
      <c r="C1079" s="1">
        <v>320.49</v>
      </c>
      <c r="D1079" s="1">
        <v>5.89</v>
      </c>
      <c r="E1079" s="14">
        <f t="shared" si="48"/>
        <v>4.9818431152298039</v>
      </c>
      <c r="F1079" s="14">
        <f t="shared" si="49"/>
        <v>54.412563667232604</v>
      </c>
      <c r="G1079" s="1">
        <v>1596630.9</v>
      </c>
    </row>
    <row r="1080" spans="1:7" x14ac:dyDescent="0.25">
      <c r="A1080" t="s">
        <v>508</v>
      </c>
      <c r="B1080">
        <v>54</v>
      </c>
      <c r="C1080" s="1">
        <v>2474</v>
      </c>
      <c r="D1080" s="1">
        <v>22.92</v>
      </c>
      <c r="E1080" s="14">
        <f t="shared" si="48"/>
        <v>22.700686903799514</v>
      </c>
      <c r="F1080" s="14">
        <f t="shared" si="49"/>
        <v>107.94066317626526</v>
      </c>
      <c r="G1080" s="1">
        <v>56161499.399999999</v>
      </c>
    </row>
    <row r="1081" spans="1:7" x14ac:dyDescent="0.25">
      <c r="A1081" t="s">
        <v>378</v>
      </c>
      <c r="B1081">
        <v>20</v>
      </c>
      <c r="C1081" s="1">
        <v>1933</v>
      </c>
      <c r="D1081" s="1">
        <v>47</v>
      </c>
      <c r="E1081" s="14">
        <f t="shared" si="48"/>
        <v>2.1673460941541642</v>
      </c>
      <c r="F1081" s="14">
        <f t="shared" si="49"/>
        <v>41.127659574468083</v>
      </c>
      <c r="G1081" s="1">
        <v>4189480</v>
      </c>
    </row>
    <row r="1082" spans="1:7" x14ac:dyDescent="0.25">
      <c r="A1082" t="s">
        <v>384</v>
      </c>
      <c r="B1082">
        <v>10</v>
      </c>
      <c r="C1082" s="1">
        <v>899.97</v>
      </c>
      <c r="D1082" s="1">
        <v>13.22</v>
      </c>
      <c r="E1082" s="14">
        <f t="shared" si="48"/>
        <v>4.2557333022211852</v>
      </c>
      <c r="F1082" s="14">
        <f t="shared" si="49"/>
        <v>68.076399394856281</v>
      </c>
      <c r="G1082" s="1">
        <v>3830032.3</v>
      </c>
    </row>
    <row r="1083" spans="1:7" x14ac:dyDescent="0.25">
      <c r="A1083" t="s">
        <v>509</v>
      </c>
      <c r="B1083">
        <v>158</v>
      </c>
      <c r="C1083" s="1">
        <v>8521.0300000000007</v>
      </c>
      <c r="D1083" s="1">
        <v>62.61</v>
      </c>
      <c r="E1083" s="14">
        <f t="shared" si="48"/>
        <v>7.2171623383558083</v>
      </c>
      <c r="F1083" s="14">
        <f t="shared" si="49"/>
        <v>136.09694936911038</v>
      </c>
      <c r="G1083" s="1">
        <v>61497656.799999997</v>
      </c>
    </row>
    <row r="1084" spans="1:7" x14ac:dyDescent="0.25">
      <c r="A1084" s="10" t="s">
        <v>515</v>
      </c>
      <c r="B1084" s="10">
        <f>SUM(B1069:B1083)</f>
        <v>444</v>
      </c>
      <c r="C1084" s="11">
        <f>SUM(C1069:C1083)</f>
        <v>16006.280000000002</v>
      </c>
      <c r="D1084" s="11">
        <f>SUM(D1069:D1083)</f>
        <v>268.83</v>
      </c>
      <c r="E1084" s="29">
        <f t="shared" si="48"/>
        <v>8.4293168306439696</v>
      </c>
      <c r="F1084" s="29">
        <f t="shared" si="49"/>
        <v>59.5405274708924</v>
      </c>
      <c r="G1084" s="11">
        <f>SUM(G1069:G1083)</f>
        <v>134922005.39999998</v>
      </c>
    </row>
    <row r="1085" spans="1:7" x14ac:dyDescent="0.25">
      <c r="A1085" s="12" t="s">
        <v>516</v>
      </c>
      <c r="E1085" s="14"/>
      <c r="F1085" s="14"/>
    </row>
    <row r="1086" spans="1:7" x14ac:dyDescent="0.25">
      <c r="A1086" t="s">
        <v>333</v>
      </c>
      <c r="B1086">
        <v>1</v>
      </c>
      <c r="C1086" s="1">
        <v>7.5</v>
      </c>
      <c r="D1086" s="1">
        <v>1.5</v>
      </c>
      <c r="E1086" s="14">
        <f t="shared" si="48"/>
        <v>3.2</v>
      </c>
      <c r="F1086" s="14">
        <f t="shared" si="49"/>
        <v>5</v>
      </c>
      <c r="G1086" s="1">
        <v>24000</v>
      </c>
    </row>
    <row r="1087" spans="1:7" x14ac:dyDescent="0.25">
      <c r="A1087" t="s">
        <v>274</v>
      </c>
      <c r="B1087">
        <v>14</v>
      </c>
      <c r="C1087" s="1">
        <v>300</v>
      </c>
      <c r="D1087" s="1">
        <v>18</v>
      </c>
      <c r="E1087" s="14">
        <f t="shared" si="48"/>
        <v>2.12</v>
      </c>
      <c r="F1087" s="14">
        <f t="shared" si="49"/>
        <v>16.666666666666668</v>
      </c>
      <c r="G1087" s="1">
        <v>636000</v>
      </c>
    </row>
    <row r="1088" spans="1:7" x14ac:dyDescent="0.25">
      <c r="A1088" t="s">
        <v>303</v>
      </c>
      <c r="B1088">
        <v>26</v>
      </c>
      <c r="C1088" s="1">
        <v>392</v>
      </c>
      <c r="D1088" s="1">
        <v>23.7</v>
      </c>
      <c r="E1088" s="14">
        <f t="shared" si="48"/>
        <v>2.3265306122448979</v>
      </c>
      <c r="F1088" s="14">
        <f t="shared" si="49"/>
        <v>16.540084388185655</v>
      </c>
      <c r="G1088" s="1">
        <v>912000</v>
      </c>
    </row>
    <row r="1089" spans="1:7" x14ac:dyDescent="0.25">
      <c r="A1089" t="s">
        <v>365</v>
      </c>
      <c r="B1089">
        <v>54</v>
      </c>
      <c r="C1089" s="1">
        <v>225</v>
      </c>
      <c r="D1089" s="1">
        <v>11.6</v>
      </c>
      <c r="E1089" s="14">
        <f t="shared" si="48"/>
        <v>3.3288888888888888</v>
      </c>
      <c r="F1089" s="14">
        <f t="shared" si="49"/>
        <v>19.396551724137932</v>
      </c>
      <c r="G1089" s="1">
        <v>749000</v>
      </c>
    </row>
    <row r="1090" spans="1:7" x14ac:dyDescent="0.25">
      <c r="A1090" t="s">
        <v>276</v>
      </c>
      <c r="B1090">
        <v>19</v>
      </c>
      <c r="C1090" s="1">
        <v>206</v>
      </c>
      <c r="D1090" s="1">
        <v>12.5</v>
      </c>
      <c r="E1090" s="14">
        <f t="shared" si="48"/>
        <v>1.5854368932038836</v>
      </c>
      <c r="F1090" s="14">
        <f t="shared" si="49"/>
        <v>16.48</v>
      </c>
      <c r="G1090" s="1">
        <v>326600</v>
      </c>
    </row>
    <row r="1091" spans="1:7" x14ac:dyDescent="0.25">
      <c r="A1091" t="s">
        <v>292</v>
      </c>
      <c r="B1091">
        <v>138</v>
      </c>
      <c r="C1091" s="1">
        <v>925</v>
      </c>
      <c r="D1091" s="1">
        <v>43.7</v>
      </c>
      <c r="E1091" s="14">
        <f t="shared" si="48"/>
        <v>2.551351351351351</v>
      </c>
      <c r="F1091" s="14">
        <f t="shared" si="49"/>
        <v>21.167048054919906</v>
      </c>
      <c r="G1091" s="1">
        <v>2360000</v>
      </c>
    </row>
    <row r="1092" spans="1:7" x14ac:dyDescent="0.25">
      <c r="A1092" t="s">
        <v>319</v>
      </c>
      <c r="B1092">
        <v>31</v>
      </c>
      <c r="C1092" s="1">
        <v>217.5</v>
      </c>
      <c r="D1092" s="1">
        <v>19.3</v>
      </c>
      <c r="E1092" s="14">
        <f t="shared" si="48"/>
        <v>4.0360919540229885</v>
      </c>
      <c r="F1092" s="14">
        <f t="shared" si="49"/>
        <v>11.269430051813471</v>
      </c>
      <c r="G1092" s="1">
        <v>877850</v>
      </c>
    </row>
    <row r="1093" spans="1:7" x14ac:dyDescent="0.25">
      <c r="A1093" t="s">
        <v>465</v>
      </c>
      <c r="B1093">
        <v>52</v>
      </c>
      <c r="C1093" s="1">
        <v>286</v>
      </c>
      <c r="D1093" s="1">
        <v>11</v>
      </c>
      <c r="E1093" s="14">
        <f t="shared" si="48"/>
        <v>2.9423076923076925</v>
      </c>
      <c r="F1093" s="14">
        <f t="shared" si="49"/>
        <v>26</v>
      </c>
      <c r="G1093" s="1">
        <v>841500</v>
      </c>
    </row>
    <row r="1094" spans="1:7" x14ac:dyDescent="0.25">
      <c r="A1094" t="s">
        <v>466</v>
      </c>
      <c r="B1094">
        <v>144</v>
      </c>
      <c r="C1094" s="1">
        <v>575</v>
      </c>
      <c r="D1094" s="1">
        <v>22.8</v>
      </c>
      <c r="E1094" s="14">
        <f t="shared" si="48"/>
        <v>5.1869565217391305</v>
      </c>
      <c r="F1094" s="14">
        <f t="shared" si="49"/>
        <v>25.219298245614034</v>
      </c>
      <c r="G1094" s="1">
        <v>2982500</v>
      </c>
    </row>
    <row r="1095" spans="1:7" x14ac:dyDescent="0.25">
      <c r="A1095" t="s">
        <v>391</v>
      </c>
      <c r="B1095">
        <v>3</v>
      </c>
      <c r="C1095" s="1">
        <v>12</v>
      </c>
      <c r="D1095" s="1">
        <v>16</v>
      </c>
      <c r="E1095" s="14">
        <f t="shared" si="48"/>
        <v>58.75</v>
      </c>
      <c r="F1095" s="14">
        <f t="shared" si="49"/>
        <v>0.75</v>
      </c>
      <c r="G1095" s="1">
        <v>705000</v>
      </c>
    </row>
    <row r="1096" spans="1:7" x14ac:dyDescent="0.25">
      <c r="A1096" t="s">
        <v>344</v>
      </c>
      <c r="B1096">
        <v>1</v>
      </c>
      <c r="C1096" s="1">
        <v>0.6</v>
      </c>
      <c r="D1096" s="1">
        <v>0.75</v>
      </c>
      <c r="E1096" s="14">
        <f t="shared" si="48"/>
        <v>6.666666666666667</v>
      </c>
      <c r="F1096" s="14">
        <f t="shared" si="49"/>
        <v>0.79999999999999993</v>
      </c>
      <c r="G1096" s="1">
        <v>4000</v>
      </c>
    </row>
    <row r="1097" spans="1:7" x14ac:dyDescent="0.25">
      <c r="A1097" t="s">
        <v>358</v>
      </c>
      <c r="B1097">
        <v>53</v>
      </c>
      <c r="C1097" s="1">
        <v>55</v>
      </c>
      <c r="D1097" s="1">
        <v>3.8</v>
      </c>
      <c r="E1097" s="14">
        <f t="shared" si="48"/>
        <v>9.6227272727272712</v>
      </c>
      <c r="F1097" s="14">
        <f t="shared" si="49"/>
        <v>14.473684210526317</v>
      </c>
      <c r="G1097" s="1">
        <v>529250</v>
      </c>
    </row>
    <row r="1098" spans="1:7" x14ac:dyDescent="0.25">
      <c r="A1098" t="s">
        <v>324</v>
      </c>
      <c r="B1098">
        <v>74</v>
      </c>
      <c r="C1098" s="1">
        <v>166</v>
      </c>
      <c r="D1098" s="1">
        <v>6.5</v>
      </c>
      <c r="E1098" s="14">
        <f t="shared" si="48"/>
        <v>3.2650602409638556</v>
      </c>
      <c r="F1098" s="14">
        <f t="shared" si="49"/>
        <v>25.53846153846154</v>
      </c>
      <c r="G1098" s="1">
        <v>542000</v>
      </c>
    </row>
    <row r="1099" spans="1:7" x14ac:dyDescent="0.25">
      <c r="A1099" t="s">
        <v>325</v>
      </c>
      <c r="B1099">
        <v>73</v>
      </c>
      <c r="C1099" s="1">
        <v>1570</v>
      </c>
      <c r="D1099" s="1">
        <v>49.5</v>
      </c>
      <c r="E1099" s="14">
        <f t="shared" si="48"/>
        <v>1.9184713375796176</v>
      </c>
      <c r="F1099" s="14">
        <f t="shared" si="49"/>
        <v>31.717171717171716</v>
      </c>
      <c r="G1099" s="1">
        <v>3012000</v>
      </c>
    </row>
    <row r="1100" spans="1:7" x14ac:dyDescent="0.25">
      <c r="A1100" t="s">
        <v>326</v>
      </c>
      <c r="B1100">
        <v>98</v>
      </c>
      <c r="C1100" s="1">
        <v>720</v>
      </c>
      <c r="D1100" s="1">
        <v>24.8</v>
      </c>
      <c r="E1100" s="14">
        <f t="shared" si="48"/>
        <v>2.4326388888888886</v>
      </c>
      <c r="F1100" s="14">
        <f t="shared" si="49"/>
        <v>29.032258064516128</v>
      </c>
      <c r="G1100" s="1">
        <v>1751500</v>
      </c>
    </row>
    <row r="1101" spans="1:7" x14ac:dyDescent="0.25">
      <c r="A1101" t="s">
        <v>448</v>
      </c>
      <c r="B1101">
        <v>32</v>
      </c>
      <c r="C1101" s="1">
        <v>197</v>
      </c>
      <c r="D1101" s="1">
        <v>10</v>
      </c>
      <c r="E1101" s="14">
        <f t="shared" si="48"/>
        <v>9.654822335025381</v>
      </c>
      <c r="F1101" s="14">
        <f t="shared" si="49"/>
        <v>19.7</v>
      </c>
      <c r="G1101" s="1">
        <v>1902000</v>
      </c>
    </row>
    <row r="1102" spans="1:7" x14ac:dyDescent="0.25">
      <c r="A1102" t="s">
        <v>517</v>
      </c>
      <c r="B1102">
        <v>12</v>
      </c>
      <c r="C1102" s="1">
        <v>59</v>
      </c>
      <c r="D1102" s="1">
        <v>12</v>
      </c>
      <c r="E1102" s="14">
        <f t="shared" si="48"/>
        <v>5.7881355932203391</v>
      </c>
      <c r="F1102" s="14">
        <f t="shared" si="49"/>
        <v>4.916666666666667</v>
      </c>
      <c r="G1102" s="1">
        <v>341500</v>
      </c>
    </row>
    <row r="1103" spans="1:7" x14ac:dyDescent="0.25">
      <c r="A1103" t="s">
        <v>480</v>
      </c>
      <c r="B1103">
        <v>60</v>
      </c>
      <c r="C1103" s="1">
        <v>366</v>
      </c>
      <c r="D1103" s="1">
        <v>11.9</v>
      </c>
      <c r="E1103" s="14">
        <f t="shared" si="48"/>
        <v>3.3360655737704921</v>
      </c>
      <c r="F1103" s="14">
        <f t="shared" si="49"/>
        <v>30.756302521008401</v>
      </c>
      <c r="G1103" s="1">
        <v>1221000</v>
      </c>
    </row>
    <row r="1104" spans="1:7" x14ac:dyDescent="0.25">
      <c r="A1104" t="s">
        <v>308</v>
      </c>
      <c r="B1104">
        <v>40</v>
      </c>
      <c r="C1104" s="1">
        <v>585</v>
      </c>
      <c r="D1104" s="1">
        <v>24.8</v>
      </c>
      <c r="E1104" s="14">
        <f t="shared" si="48"/>
        <v>3.7965811965811969</v>
      </c>
      <c r="F1104" s="14">
        <f t="shared" si="49"/>
        <v>23.588709677419356</v>
      </c>
      <c r="G1104" s="1">
        <v>2221000</v>
      </c>
    </row>
    <row r="1105" spans="1:7" x14ac:dyDescent="0.25">
      <c r="A1105" t="s">
        <v>283</v>
      </c>
      <c r="B1105">
        <v>12</v>
      </c>
      <c r="C1105" s="1">
        <v>220</v>
      </c>
      <c r="D1105" s="1">
        <v>19.3</v>
      </c>
      <c r="E1105" s="14">
        <f t="shared" si="48"/>
        <v>2.3670454545454547</v>
      </c>
      <c r="F1105" s="14">
        <f t="shared" si="49"/>
        <v>11.398963730569948</v>
      </c>
      <c r="G1105" s="1">
        <v>520750</v>
      </c>
    </row>
    <row r="1106" spans="1:7" x14ac:dyDescent="0.25">
      <c r="A1106" t="s">
        <v>310</v>
      </c>
      <c r="B1106">
        <v>11</v>
      </c>
      <c r="C1106" s="1">
        <v>85</v>
      </c>
      <c r="D1106" s="1">
        <v>8</v>
      </c>
      <c r="E1106" s="14">
        <f t="shared" si="48"/>
        <v>3.5882352941176467</v>
      </c>
      <c r="F1106" s="14">
        <f t="shared" si="49"/>
        <v>10.625</v>
      </c>
      <c r="G1106" s="1">
        <v>305000</v>
      </c>
    </row>
    <row r="1107" spans="1:7" x14ac:dyDescent="0.25">
      <c r="A1107" t="s">
        <v>311</v>
      </c>
      <c r="B1107">
        <v>10</v>
      </c>
      <c r="C1107" s="1">
        <v>29</v>
      </c>
      <c r="D1107" s="1">
        <v>5.5</v>
      </c>
      <c r="E1107" s="14">
        <f t="shared" si="48"/>
        <v>4.3275862068965516</v>
      </c>
      <c r="F1107" s="14">
        <f t="shared" si="49"/>
        <v>5.2727272727272725</v>
      </c>
      <c r="G1107" s="1">
        <v>125500</v>
      </c>
    </row>
    <row r="1108" spans="1:7" x14ac:dyDescent="0.25">
      <c r="A1108" t="s">
        <v>315</v>
      </c>
      <c r="B1108">
        <v>31</v>
      </c>
      <c r="C1108" s="1">
        <v>325</v>
      </c>
      <c r="D1108" s="1">
        <v>14.5</v>
      </c>
      <c r="E1108" s="14">
        <f t="shared" si="48"/>
        <v>4.2630769230769232</v>
      </c>
      <c r="F1108" s="14">
        <f t="shared" si="49"/>
        <v>22.413793103448278</v>
      </c>
      <c r="G1108" s="1">
        <v>1385500</v>
      </c>
    </row>
    <row r="1109" spans="1:7" x14ac:dyDescent="0.25">
      <c r="A1109" t="s">
        <v>378</v>
      </c>
      <c r="B1109">
        <v>29</v>
      </c>
      <c r="C1109" s="1">
        <v>235</v>
      </c>
      <c r="D1109" s="1">
        <v>7.8</v>
      </c>
      <c r="E1109" s="14">
        <f t="shared" si="48"/>
        <v>1.725531914893617</v>
      </c>
      <c r="F1109" s="14">
        <f t="shared" si="49"/>
        <v>30.128205128205128</v>
      </c>
      <c r="G1109" s="1">
        <v>405500</v>
      </c>
    </row>
    <row r="1110" spans="1:7" x14ac:dyDescent="0.25">
      <c r="A1110" t="s">
        <v>360</v>
      </c>
      <c r="B1110">
        <v>63</v>
      </c>
      <c r="C1110" s="1">
        <v>635</v>
      </c>
      <c r="D1110" s="1">
        <v>22.6</v>
      </c>
      <c r="E1110" s="14">
        <f t="shared" si="48"/>
        <v>4.548818897637795</v>
      </c>
      <c r="F1110" s="14">
        <f t="shared" si="49"/>
        <v>28.09734513274336</v>
      </c>
      <c r="G1110" s="1">
        <v>2888500</v>
      </c>
    </row>
    <row r="1111" spans="1:7" x14ac:dyDescent="0.25">
      <c r="A1111" t="s">
        <v>289</v>
      </c>
      <c r="B1111">
        <v>10</v>
      </c>
      <c r="C1111" s="1">
        <v>110</v>
      </c>
      <c r="D1111" s="1">
        <v>5.5</v>
      </c>
      <c r="E1111" s="14">
        <f t="shared" si="48"/>
        <v>4.9090909090909092</v>
      </c>
      <c r="F1111" s="14">
        <f t="shared" si="49"/>
        <v>20</v>
      </c>
      <c r="G1111" s="1">
        <v>540000</v>
      </c>
    </row>
    <row r="1112" spans="1:7" x14ac:dyDescent="0.25">
      <c r="A1112" t="s">
        <v>384</v>
      </c>
      <c r="B1112">
        <v>31</v>
      </c>
      <c r="C1112" s="1">
        <v>685</v>
      </c>
      <c r="D1112" s="1">
        <v>16.7</v>
      </c>
      <c r="E1112" s="14">
        <f t="shared" si="48"/>
        <v>3.7781021897810221</v>
      </c>
      <c r="F1112" s="14">
        <f t="shared" si="49"/>
        <v>41.017964071856291</v>
      </c>
      <c r="G1112" s="1">
        <v>2588000</v>
      </c>
    </row>
    <row r="1113" spans="1:7" x14ac:dyDescent="0.25">
      <c r="A1113" t="s">
        <v>316</v>
      </c>
      <c r="B1113">
        <v>39</v>
      </c>
      <c r="C1113" s="1">
        <v>373</v>
      </c>
      <c r="D1113" s="1">
        <v>20.8</v>
      </c>
      <c r="E1113" s="14">
        <f t="shared" si="48"/>
        <v>5.7252010723860591</v>
      </c>
      <c r="F1113" s="14">
        <f t="shared" si="49"/>
        <v>17.932692307692307</v>
      </c>
      <c r="G1113" s="1">
        <v>2135500</v>
      </c>
    </row>
    <row r="1114" spans="1:7" x14ac:dyDescent="0.25">
      <c r="A1114" s="10" t="s">
        <v>518</v>
      </c>
      <c r="B1114" s="10">
        <f>SUM(B1086:B1113)</f>
        <v>1161</v>
      </c>
      <c r="C1114" s="11">
        <f>SUM(C1086:C1113)</f>
        <v>9561.6</v>
      </c>
      <c r="D1114" s="11">
        <f>SUM(D1086:D1113)</f>
        <v>444.85000000000008</v>
      </c>
      <c r="E1114" s="29">
        <f t="shared" ref="E1114:E1177" si="50">(G1114/C1114)/1000</f>
        <v>3.4338342955153949</v>
      </c>
      <c r="F1114" s="29">
        <f t="shared" ref="F1114:F1177" si="51">C1114/D1114</f>
        <v>21.493986737102389</v>
      </c>
      <c r="G1114" s="11">
        <f>SUM(G1086:G1113)</f>
        <v>32832950</v>
      </c>
    </row>
    <row r="1115" spans="1:7" x14ac:dyDescent="0.25">
      <c r="A1115" s="12" t="s">
        <v>519</v>
      </c>
      <c r="E1115" s="14"/>
      <c r="F1115" s="14"/>
    </row>
    <row r="1116" spans="1:7" x14ac:dyDescent="0.25">
      <c r="A1116" t="s">
        <v>303</v>
      </c>
      <c r="B1116">
        <v>4</v>
      </c>
      <c r="C1116" s="1">
        <v>8.18</v>
      </c>
      <c r="D1116" s="1">
        <v>0.68</v>
      </c>
      <c r="E1116" s="14">
        <f t="shared" si="50"/>
        <v>2.7701711491442542</v>
      </c>
      <c r="F1116" s="14">
        <f t="shared" si="51"/>
        <v>12.02941176470588</v>
      </c>
      <c r="G1116" s="1">
        <v>22660</v>
      </c>
    </row>
    <row r="1117" spans="1:7" x14ac:dyDescent="0.25">
      <c r="A1117" t="s">
        <v>292</v>
      </c>
      <c r="B1117">
        <v>4</v>
      </c>
      <c r="C1117" s="1">
        <v>36.15</v>
      </c>
      <c r="D1117" s="1">
        <v>2.4500000000000002</v>
      </c>
      <c r="E1117" s="14">
        <f t="shared" si="50"/>
        <v>16.600000000000001</v>
      </c>
      <c r="F1117" s="14">
        <f t="shared" si="51"/>
        <v>14.755102040816325</v>
      </c>
      <c r="G1117" s="1">
        <v>600090</v>
      </c>
    </row>
    <row r="1118" spans="1:7" x14ac:dyDescent="0.25">
      <c r="A1118" t="s">
        <v>304</v>
      </c>
      <c r="B1118">
        <v>12</v>
      </c>
      <c r="C1118" s="1">
        <v>214.22</v>
      </c>
      <c r="D1118" s="1">
        <v>29.36</v>
      </c>
      <c r="E1118" s="14">
        <f t="shared" si="50"/>
        <v>3.4822145457940437</v>
      </c>
      <c r="F1118" s="14">
        <f t="shared" si="51"/>
        <v>7.2963215258855589</v>
      </c>
      <c r="G1118" s="1">
        <v>745960</v>
      </c>
    </row>
    <row r="1119" spans="1:7" x14ac:dyDescent="0.25">
      <c r="A1119" t="s">
        <v>293</v>
      </c>
      <c r="B1119">
        <v>12</v>
      </c>
      <c r="C1119" s="1">
        <v>348.45</v>
      </c>
      <c r="D1119" s="1">
        <v>60.8</v>
      </c>
      <c r="E1119" s="14">
        <f t="shared" si="50"/>
        <v>4.3671617161716174</v>
      </c>
      <c r="F1119" s="14">
        <f t="shared" si="51"/>
        <v>5.7310855263157894</v>
      </c>
      <c r="G1119" s="1">
        <v>1521737.5</v>
      </c>
    </row>
    <row r="1120" spans="1:7" x14ac:dyDescent="0.25">
      <c r="A1120" t="s">
        <v>326</v>
      </c>
      <c r="B1120">
        <v>5</v>
      </c>
      <c r="C1120" s="1">
        <v>32.799999999999997</v>
      </c>
      <c r="D1120" s="1">
        <v>1.5</v>
      </c>
      <c r="E1120" s="14">
        <f t="shared" si="50"/>
        <v>5.9687500000000009</v>
      </c>
      <c r="F1120" s="14">
        <f t="shared" si="51"/>
        <v>21.866666666666664</v>
      </c>
      <c r="G1120" s="1">
        <v>195775</v>
      </c>
    </row>
    <row r="1121" spans="1:7" x14ac:dyDescent="0.25">
      <c r="A1121" t="s">
        <v>448</v>
      </c>
      <c r="B1121">
        <v>3</v>
      </c>
      <c r="C1121" s="1">
        <v>1.3</v>
      </c>
      <c r="D1121" s="1">
        <v>0.06</v>
      </c>
      <c r="E1121" s="14">
        <f t="shared" si="50"/>
        <v>7</v>
      </c>
      <c r="F1121" s="14">
        <f t="shared" si="51"/>
        <v>21.666666666666668</v>
      </c>
      <c r="G1121" s="1">
        <v>9100</v>
      </c>
    </row>
    <row r="1122" spans="1:7" x14ac:dyDescent="0.25">
      <c r="A1122" t="s">
        <v>517</v>
      </c>
      <c r="B1122">
        <v>4</v>
      </c>
      <c r="C1122" s="1">
        <v>10.25</v>
      </c>
      <c r="D1122" s="1">
        <v>1.17</v>
      </c>
      <c r="E1122" s="14">
        <f t="shared" si="50"/>
        <v>17.041463414634144</v>
      </c>
      <c r="F1122" s="14">
        <f t="shared" si="51"/>
        <v>8.7606837606837615</v>
      </c>
      <c r="G1122" s="1">
        <v>174675</v>
      </c>
    </row>
    <row r="1123" spans="1:7" x14ac:dyDescent="0.25">
      <c r="A1123" t="s">
        <v>307</v>
      </c>
      <c r="B1123">
        <v>4</v>
      </c>
      <c r="C1123" s="1">
        <v>16.55</v>
      </c>
      <c r="D1123" s="1">
        <v>1.31</v>
      </c>
      <c r="E1123" s="14">
        <f t="shared" si="50"/>
        <v>3.0309667673716012</v>
      </c>
      <c r="F1123" s="14">
        <f t="shared" si="51"/>
        <v>12.633587786259541</v>
      </c>
      <c r="G1123" s="1">
        <v>50162.5</v>
      </c>
    </row>
    <row r="1124" spans="1:7" x14ac:dyDescent="0.25">
      <c r="A1124" t="s">
        <v>283</v>
      </c>
      <c r="B1124">
        <v>4</v>
      </c>
      <c r="C1124" s="1">
        <v>8.2899999999999991</v>
      </c>
      <c r="D1124" s="1">
        <v>0.78</v>
      </c>
      <c r="E1124" s="14">
        <f t="shared" si="50"/>
        <v>2.7548854041013273</v>
      </c>
      <c r="F1124" s="14">
        <f t="shared" si="51"/>
        <v>10.628205128205126</v>
      </c>
      <c r="G1124" s="1">
        <v>22838</v>
      </c>
    </row>
    <row r="1125" spans="1:7" x14ac:dyDescent="0.25">
      <c r="A1125" t="s">
        <v>378</v>
      </c>
      <c r="B1125" s="32">
        <v>2</v>
      </c>
      <c r="C1125" s="1">
        <v>5.77</v>
      </c>
      <c r="D1125" s="1">
        <v>0.22</v>
      </c>
      <c r="E1125" s="14">
        <f t="shared" si="50"/>
        <v>3</v>
      </c>
      <c r="F1125" s="14">
        <f t="shared" si="51"/>
        <v>26.227272727272727</v>
      </c>
      <c r="G1125" s="1">
        <v>17310</v>
      </c>
    </row>
    <row r="1126" spans="1:7" x14ac:dyDescent="0.25">
      <c r="A1126" t="s">
        <v>289</v>
      </c>
      <c r="B1126">
        <v>4</v>
      </c>
      <c r="C1126" s="1">
        <v>16.2</v>
      </c>
      <c r="D1126" s="1">
        <v>0.9</v>
      </c>
      <c r="E1126" s="14">
        <f t="shared" si="50"/>
        <v>5.8577777777777786</v>
      </c>
      <c r="F1126" s="14">
        <f t="shared" si="51"/>
        <v>18</v>
      </c>
      <c r="G1126" s="1">
        <v>94896</v>
      </c>
    </row>
    <row r="1127" spans="1:7" x14ac:dyDescent="0.25">
      <c r="A1127" s="10" t="s">
        <v>520</v>
      </c>
      <c r="B1127" s="10">
        <f>SUM(B1116:B1126)</f>
        <v>58</v>
      </c>
      <c r="C1127" s="11">
        <f>SUM(C1116:C1126)</f>
        <v>698.15999999999985</v>
      </c>
      <c r="D1127" s="11">
        <f>SUM(D1116:D1126)</f>
        <v>99.23</v>
      </c>
      <c r="E1127" s="29">
        <f t="shared" si="50"/>
        <v>4.9490145525381015</v>
      </c>
      <c r="F1127" s="29">
        <f t="shared" si="51"/>
        <v>7.035775471127681</v>
      </c>
      <c r="G1127" s="11">
        <f>SUM(G1116:G1126)</f>
        <v>3455204</v>
      </c>
    </row>
    <row r="1128" spans="1:7" x14ac:dyDescent="0.25">
      <c r="A1128" s="12" t="s">
        <v>521</v>
      </c>
      <c r="E1128" s="14"/>
      <c r="F1128" s="14"/>
    </row>
    <row r="1129" spans="1:7" x14ac:dyDescent="0.25">
      <c r="A1129" t="s">
        <v>274</v>
      </c>
      <c r="B1129">
        <v>5</v>
      </c>
      <c r="C1129" s="1">
        <v>13.8</v>
      </c>
      <c r="D1129" s="1">
        <v>1.03</v>
      </c>
      <c r="E1129" s="14">
        <f t="shared" si="50"/>
        <v>2.6884057971014492</v>
      </c>
      <c r="F1129" s="14">
        <f t="shared" si="51"/>
        <v>13.398058252427186</v>
      </c>
      <c r="G1129" s="1">
        <v>37100</v>
      </c>
    </row>
    <row r="1130" spans="1:7" x14ac:dyDescent="0.25">
      <c r="A1130" t="s">
        <v>276</v>
      </c>
      <c r="B1130">
        <v>6</v>
      </c>
      <c r="C1130" s="1">
        <v>39.85</v>
      </c>
      <c r="D1130" s="1">
        <v>4.08</v>
      </c>
      <c r="E1130" s="14">
        <f t="shared" si="50"/>
        <v>4.598494353826851</v>
      </c>
      <c r="F1130" s="14">
        <f t="shared" si="51"/>
        <v>9.7671568627450984</v>
      </c>
      <c r="G1130" s="1">
        <v>183250</v>
      </c>
    </row>
    <row r="1131" spans="1:7" x14ac:dyDescent="0.25">
      <c r="A1131" t="s">
        <v>292</v>
      </c>
      <c r="B1131">
        <v>6</v>
      </c>
      <c r="C1131" s="1">
        <v>44.65</v>
      </c>
      <c r="D1131" s="1">
        <v>3.54</v>
      </c>
      <c r="E1131" s="14">
        <f t="shared" si="50"/>
        <v>12.767525195968645</v>
      </c>
      <c r="F1131" s="14">
        <f t="shared" si="51"/>
        <v>12.612994350282486</v>
      </c>
      <c r="G1131" s="1">
        <v>570070</v>
      </c>
    </row>
    <row r="1132" spans="1:7" x14ac:dyDescent="0.25">
      <c r="A1132" t="s">
        <v>304</v>
      </c>
      <c r="B1132">
        <v>34</v>
      </c>
      <c r="C1132" s="1">
        <v>1179.07</v>
      </c>
      <c r="D1132" s="1">
        <v>196.73</v>
      </c>
      <c r="E1132" s="14">
        <f t="shared" si="50"/>
        <v>2.9909971418151593</v>
      </c>
      <c r="F1132" s="14">
        <f t="shared" si="51"/>
        <v>5.9933411274335384</v>
      </c>
      <c r="G1132" s="1">
        <v>3526595</v>
      </c>
    </row>
    <row r="1133" spans="1:7" x14ac:dyDescent="0.25">
      <c r="A1133" t="s">
        <v>293</v>
      </c>
      <c r="B1133">
        <v>34</v>
      </c>
      <c r="C1133" s="1">
        <v>404.74</v>
      </c>
      <c r="D1133" s="1">
        <v>79.5</v>
      </c>
      <c r="E1133" s="14">
        <f t="shared" si="50"/>
        <v>3.6907026733211441</v>
      </c>
      <c r="F1133" s="14">
        <f t="shared" si="51"/>
        <v>5.091069182389937</v>
      </c>
      <c r="G1133" s="1">
        <v>1493775</v>
      </c>
    </row>
    <row r="1134" spans="1:7" x14ac:dyDescent="0.25">
      <c r="A1134" t="s">
        <v>326</v>
      </c>
      <c r="B1134">
        <v>8</v>
      </c>
      <c r="C1134" s="1">
        <v>19.12</v>
      </c>
      <c r="D1134" s="1">
        <v>0.98</v>
      </c>
      <c r="E1134" s="14">
        <f t="shared" si="50"/>
        <v>5.3708158995815891</v>
      </c>
      <c r="F1134" s="14">
        <f t="shared" si="51"/>
        <v>19.510204081632654</v>
      </c>
      <c r="G1134" s="1">
        <v>102690</v>
      </c>
    </row>
    <row r="1135" spans="1:7" x14ac:dyDescent="0.25">
      <c r="A1135" t="s">
        <v>308</v>
      </c>
      <c r="B1135">
        <v>6</v>
      </c>
      <c r="C1135" s="1">
        <v>9.19</v>
      </c>
      <c r="D1135" s="1">
        <v>0.66</v>
      </c>
      <c r="E1135" s="14">
        <f t="shared" si="50"/>
        <v>6.359085963003265</v>
      </c>
      <c r="F1135" s="14">
        <f t="shared" si="51"/>
        <v>13.924242424242422</v>
      </c>
      <c r="G1135" s="1">
        <v>58440</v>
      </c>
    </row>
    <row r="1136" spans="1:7" x14ac:dyDescent="0.25">
      <c r="A1136" t="s">
        <v>283</v>
      </c>
      <c r="B1136">
        <v>5</v>
      </c>
      <c r="C1136" s="1">
        <v>37.479999999999997</v>
      </c>
      <c r="D1136" s="1">
        <v>3.31</v>
      </c>
      <c r="E1136" s="14">
        <f t="shared" si="50"/>
        <v>2.4204909284951976</v>
      </c>
      <c r="F1136" s="14">
        <f t="shared" si="51"/>
        <v>11.323262839879153</v>
      </c>
      <c r="G1136" s="1">
        <v>90720</v>
      </c>
    </row>
    <row r="1137" spans="1:7" x14ac:dyDescent="0.25">
      <c r="A1137" t="s">
        <v>311</v>
      </c>
      <c r="B1137">
        <v>11</v>
      </c>
      <c r="C1137" s="1">
        <v>25</v>
      </c>
      <c r="D1137" s="1">
        <v>2.88</v>
      </c>
      <c r="E1137" s="14">
        <f t="shared" si="50"/>
        <v>2.4831999999999996</v>
      </c>
      <c r="F1137" s="14">
        <f t="shared" si="51"/>
        <v>8.6805555555555554</v>
      </c>
      <c r="G1137" s="1">
        <v>62080</v>
      </c>
    </row>
    <row r="1138" spans="1:7" x14ac:dyDescent="0.25">
      <c r="A1138" s="10" t="s">
        <v>522</v>
      </c>
      <c r="B1138" s="10">
        <f>SUM(B1129:B1137)</f>
        <v>115</v>
      </c>
      <c r="C1138" s="11">
        <f>SUM(C1129:C1137)</f>
        <v>1772.8999999999999</v>
      </c>
      <c r="D1138" s="11">
        <f>SUM(D1129:D1137)</f>
        <v>292.71000000000004</v>
      </c>
      <c r="E1138" s="29">
        <f t="shared" si="50"/>
        <v>3.4546336510801514</v>
      </c>
      <c r="F1138" s="29">
        <f t="shared" si="51"/>
        <v>6.0568480748864051</v>
      </c>
      <c r="G1138" s="11">
        <f>SUM(G1129:G1137)</f>
        <v>6124720</v>
      </c>
    </row>
    <row r="1139" spans="1:7" x14ac:dyDescent="0.25">
      <c r="A1139" s="12" t="s">
        <v>523</v>
      </c>
      <c r="E1139" s="14"/>
      <c r="F1139" s="14"/>
    </row>
    <row r="1140" spans="1:7" x14ac:dyDescent="0.25">
      <c r="A1140" t="s">
        <v>303</v>
      </c>
      <c r="B1140">
        <v>2</v>
      </c>
      <c r="C1140" s="1">
        <v>18</v>
      </c>
      <c r="D1140" s="1">
        <v>1.4</v>
      </c>
      <c r="E1140" s="14">
        <f t="shared" si="50"/>
        <v>3.0847222222222221</v>
      </c>
      <c r="F1140" s="14">
        <f t="shared" si="51"/>
        <v>12.857142857142858</v>
      </c>
      <c r="G1140" s="1">
        <v>55525</v>
      </c>
    </row>
    <row r="1141" spans="1:7" x14ac:dyDescent="0.25">
      <c r="A1141" t="s">
        <v>276</v>
      </c>
      <c r="B1141">
        <v>6</v>
      </c>
      <c r="C1141" s="1">
        <v>80</v>
      </c>
      <c r="D1141" s="1">
        <v>10</v>
      </c>
      <c r="E1141" s="14">
        <f t="shared" si="50"/>
        <v>2.6096875000000002</v>
      </c>
      <c r="F1141" s="14">
        <f t="shared" si="51"/>
        <v>8</v>
      </c>
      <c r="G1141" s="1">
        <v>208775</v>
      </c>
    </row>
    <row r="1142" spans="1:7" x14ac:dyDescent="0.25">
      <c r="A1142" t="s">
        <v>319</v>
      </c>
      <c r="B1142">
        <v>4</v>
      </c>
      <c r="C1142" s="1">
        <v>90</v>
      </c>
      <c r="D1142" s="1">
        <v>11</v>
      </c>
      <c r="E1142" s="14">
        <f t="shared" si="50"/>
        <v>3.1560000000000001</v>
      </c>
      <c r="F1142" s="14">
        <f t="shared" si="51"/>
        <v>8.1818181818181817</v>
      </c>
      <c r="G1142" s="1">
        <v>284040</v>
      </c>
    </row>
    <row r="1143" spans="1:7" x14ac:dyDescent="0.25">
      <c r="A1143" t="s">
        <v>280</v>
      </c>
      <c r="B1143">
        <v>28</v>
      </c>
      <c r="C1143" s="1">
        <v>22</v>
      </c>
      <c r="D1143" s="1">
        <v>25</v>
      </c>
      <c r="E1143" s="14">
        <f t="shared" si="50"/>
        <v>5</v>
      </c>
      <c r="F1143" s="14">
        <f t="shared" si="51"/>
        <v>0.88</v>
      </c>
      <c r="G1143" s="1">
        <v>110000</v>
      </c>
    </row>
    <row r="1144" spans="1:7" x14ac:dyDescent="0.25">
      <c r="A1144" t="s">
        <v>315</v>
      </c>
      <c r="B1144">
        <v>1</v>
      </c>
      <c r="C1144" s="1">
        <v>7.5</v>
      </c>
      <c r="D1144" s="1">
        <v>0.35</v>
      </c>
      <c r="E1144" s="14">
        <f t="shared" si="50"/>
        <v>3.3333333333333335</v>
      </c>
      <c r="F1144" s="14">
        <f t="shared" si="51"/>
        <v>21.428571428571431</v>
      </c>
      <c r="G1144" s="1">
        <v>25000</v>
      </c>
    </row>
    <row r="1145" spans="1:7" x14ac:dyDescent="0.25">
      <c r="A1145" t="s">
        <v>378</v>
      </c>
      <c r="B1145">
        <v>1</v>
      </c>
      <c r="C1145" s="1">
        <v>8</v>
      </c>
      <c r="D1145" s="1">
        <v>0.4</v>
      </c>
      <c r="E1145" s="14">
        <f t="shared" si="50"/>
        <v>2.375</v>
      </c>
      <c r="F1145" s="14">
        <f t="shared" si="51"/>
        <v>20</v>
      </c>
      <c r="G1145" s="1">
        <v>19000</v>
      </c>
    </row>
    <row r="1146" spans="1:7" x14ac:dyDescent="0.25">
      <c r="A1146" t="s">
        <v>384</v>
      </c>
      <c r="B1146">
        <v>3</v>
      </c>
      <c r="C1146" s="1">
        <v>21.8</v>
      </c>
      <c r="D1146" s="1">
        <v>1.4</v>
      </c>
      <c r="E1146" s="14">
        <f t="shared" si="50"/>
        <v>4.9669724770642194</v>
      </c>
      <c r="F1146" s="14">
        <f t="shared" si="51"/>
        <v>15.571428571428573</v>
      </c>
      <c r="G1146" s="1">
        <v>108280</v>
      </c>
    </row>
    <row r="1147" spans="1:7" x14ac:dyDescent="0.25">
      <c r="A1147" s="10" t="s">
        <v>524</v>
      </c>
      <c r="B1147" s="10">
        <f>SUM(B1140:B1146)</f>
        <v>45</v>
      </c>
      <c r="C1147" s="11">
        <f>SUM(C1140:C1146)</f>
        <v>247.3</v>
      </c>
      <c r="D1147" s="11">
        <f>SUM(D1140:D1146)</f>
        <v>49.55</v>
      </c>
      <c r="E1147" s="29">
        <f t="shared" si="50"/>
        <v>3.2778811160533765</v>
      </c>
      <c r="F1147" s="29">
        <f t="shared" si="51"/>
        <v>4.990918264379415</v>
      </c>
      <c r="G1147" s="11">
        <f>SUM(G1140:G1146)</f>
        <v>810620</v>
      </c>
    </row>
    <row r="1148" spans="1:7" x14ac:dyDescent="0.25">
      <c r="A1148" s="12" t="s">
        <v>525</v>
      </c>
      <c r="E1148" s="14"/>
      <c r="F1148" s="14"/>
    </row>
    <row r="1149" spans="1:7" x14ac:dyDescent="0.25">
      <c r="A1149" t="s">
        <v>303</v>
      </c>
      <c r="B1149">
        <v>2</v>
      </c>
      <c r="C1149" s="1">
        <v>15</v>
      </c>
      <c r="D1149" s="1">
        <v>2.5</v>
      </c>
      <c r="E1149" s="14">
        <f t="shared" si="50"/>
        <v>3.0006666666666666</v>
      </c>
      <c r="F1149" s="14">
        <f t="shared" si="51"/>
        <v>6</v>
      </c>
      <c r="G1149" s="1">
        <v>45010</v>
      </c>
    </row>
    <row r="1150" spans="1:7" x14ac:dyDescent="0.25">
      <c r="A1150" t="s">
        <v>276</v>
      </c>
      <c r="B1150">
        <v>8</v>
      </c>
      <c r="C1150" s="1">
        <v>105</v>
      </c>
      <c r="D1150" s="1">
        <v>10.5</v>
      </c>
      <c r="E1150" s="14">
        <f t="shared" si="50"/>
        <v>2.700190476190476</v>
      </c>
      <c r="F1150" s="14">
        <f t="shared" si="51"/>
        <v>10</v>
      </c>
      <c r="G1150" s="1">
        <v>283520</v>
      </c>
    </row>
    <row r="1151" spans="1:7" x14ac:dyDescent="0.25">
      <c r="A1151" t="s">
        <v>319</v>
      </c>
      <c r="B1151">
        <v>10</v>
      </c>
      <c r="C1151" s="1">
        <v>120</v>
      </c>
      <c r="D1151" s="1">
        <v>11</v>
      </c>
      <c r="E1151" s="14">
        <f t="shared" si="50"/>
        <v>3.5972916666666666</v>
      </c>
      <c r="F1151" s="14">
        <f t="shared" si="51"/>
        <v>10.909090909090908</v>
      </c>
      <c r="G1151" s="1">
        <v>431675</v>
      </c>
    </row>
    <row r="1152" spans="1:7" x14ac:dyDescent="0.25">
      <c r="A1152" t="s">
        <v>315</v>
      </c>
      <c r="B1152">
        <v>4</v>
      </c>
      <c r="C1152" s="1">
        <v>3</v>
      </c>
      <c r="D1152" s="1">
        <v>0.6</v>
      </c>
      <c r="E1152" s="14">
        <f t="shared" si="50"/>
        <v>4.5666666666666673</v>
      </c>
      <c r="F1152" s="14">
        <f t="shared" si="51"/>
        <v>5</v>
      </c>
      <c r="G1152" s="1">
        <v>13700</v>
      </c>
    </row>
    <row r="1153" spans="1:7" x14ac:dyDescent="0.25">
      <c r="A1153" t="s">
        <v>378</v>
      </c>
      <c r="B1153">
        <v>3</v>
      </c>
      <c r="C1153" s="1">
        <v>10.5</v>
      </c>
      <c r="D1153" s="1">
        <v>0.42</v>
      </c>
      <c r="E1153" s="14">
        <f t="shared" si="50"/>
        <v>5.0428571428571427</v>
      </c>
      <c r="F1153" s="14">
        <f t="shared" si="51"/>
        <v>25</v>
      </c>
      <c r="G1153" s="1">
        <v>52950</v>
      </c>
    </row>
    <row r="1154" spans="1:7" x14ac:dyDescent="0.25">
      <c r="A1154" t="s">
        <v>384</v>
      </c>
      <c r="B1154">
        <v>2</v>
      </c>
      <c r="C1154" s="1">
        <v>85</v>
      </c>
      <c r="D1154" s="1">
        <v>2.9</v>
      </c>
      <c r="E1154" s="14">
        <f t="shared" si="50"/>
        <v>5.5114117647058816</v>
      </c>
      <c r="F1154" s="14">
        <f t="shared" si="51"/>
        <v>29.310344827586206</v>
      </c>
      <c r="G1154" s="1">
        <v>468470</v>
      </c>
    </row>
    <row r="1155" spans="1:7" x14ac:dyDescent="0.25">
      <c r="A1155" s="10" t="s">
        <v>526</v>
      </c>
      <c r="B1155" s="10">
        <f>SUM(B1149:B1154)</f>
        <v>29</v>
      </c>
      <c r="C1155" s="11">
        <f>SUM(C1149:C1154)</f>
        <v>338.5</v>
      </c>
      <c r="D1155" s="11">
        <v>27.92</v>
      </c>
      <c r="E1155" s="29">
        <f t="shared" si="50"/>
        <v>3.8266617429837519</v>
      </c>
      <c r="F1155" s="29">
        <f t="shared" si="51"/>
        <v>12.123925501432664</v>
      </c>
      <c r="G1155" s="11">
        <f>SUM(G1149:G1154)</f>
        <v>1295325</v>
      </c>
    </row>
    <row r="1156" spans="1:7" x14ac:dyDescent="0.25">
      <c r="A1156" s="12" t="s">
        <v>527</v>
      </c>
      <c r="E1156" s="14"/>
      <c r="F1156" s="14"/>
    </row>
    <row r="1157" spans="1:7" x14ac:dyDescent="0.25">
      <c r="A1157" t="s">
        <v>303</v>
      </c>
      <c r="B1157">
        <v>1</v>
      </c>
      <c r="C1157" s="1">
        <v>8.65</v>
      </c>
      <c r="D1157" s="1">
        <v>0.95</v>
      </c>
      <c r="E1157" s="14">
        <f t="shared" si="50"/>
        <v>2.3236994219653178</v>
      </c>
      <c r="F1157" s="14">
        <f t="shared" si="51"/>
        <v>9.1052631578947381</v>
      </c>
      <c r="G1157" s="1">
        <v>20100</v>
      </c>
    </row>
    <row r="1158" spans="1:7" x14ac:dyDescent="0.25">
      <c r="A1158" t="s">
        <v>292</v>
      </c>
      <c r="B1158">
        <v>2</v>
      </c>
      <c r="C1158" s="1">
        <v>25.92</v>
      </c>
      <c r="D1158" s="1">
        <v>2.85</v>
      </c>
      <c r="E1158" s="14">
        <f t="shared" si="50"/>
        <v>4.6836419753086425</v>
      </c>
      <c r="F1158" s="14">
        <f t="shared" si="51"/>
        <v>9.094736842105263</v>
      </c>
      <c r="G1158" s="1">
        <v>121400</v>
      </c>
    </row>
    <row r="1159" spans="1:7" x14ac:dyDescent="0.25">
      <c r="A1159" t="s">
        <v>369</v>
      </c>
      <c r="B1159">
        <v>2</v>
      </c>
      <c r="C1159" s="1">
        <v>125.3</v>
      </c>
      <c r="D1159" s="1">
        <v>1.25</v>
      </c>
      <c r="E1159" s="14">
        <f t="shared" si="50"/>
        <v>6.6670391061452516</v>
      </c>
      <c r="F1159" s="14">
        <f t="shared" si="51"/>
        <v>100.24</v>
      </c>
      <c r="G1159" s="1">
        <v>835380</v>
      </c>
    </row>
    <row r="1160" spans="1:7" x14ac:dyDescent="0.25">
      <c r="A1160" t="s">
        <v>466</v>
      </c>
      <c r="B1160">
        <v>2</v>
      </c>
      <c r="C1160" s="1">
        <v>10.1</v>
      </c>
      <c r="D1160" s="1">
        <v>1.1000000000000001</v>
      </c>
      <c r="E1160" s="14">
        <f t="shared" si="50"/>
        <v>3.8990099009900989</v>
      </c>
      <c r="F1160" s="14">
        <f t="shared" si="51"/>
        <v>9.1818181818181799</v>
      </c>
      <c r="G1160" s="1">
        <v>39380</v>
      </c>
    </row>
    <row r="1161" spans="1:7" x14ac:dyDescent="0.25">
      <c r="A1161" t="s">
        <v>358</v>
      </c>
      <c r="B1161">
        <v>2</v>
      </c>
      <c r="C1161" s="1">
        <v>14.5</v>
      </c>
      <c r="D1161" s="1">
        <v>1.65</v>
      </c>
      <c r="E1161" s="14">
        <f t="shared" si="50"/>
        <v>6.3703448275862069</v>
      </c>
      <c r="F1161" s="14">
        <f t="shared" si="51"/>
        <v>8.787878787878789</v>
      </c>
      <c r="G1161" s="1">
        <v>92370</v>
      </c>
    </row>
    <row r="1162" spans="1:7" x14ac:dyDescent="0.25">
      <c r="A1162" t="s">
        <v>326</v>
      </c>
      <c r="B1162">
        <v>2</v>
      </c>
      <c r="C1162" s="1">
        <v>26.1</v>
      </c>
      <c r="D1162" s="1">
        <v>2.6</v>
      </c>
      <c r="E1162" s="14">
        <f t="shared" si="50"/>
        <v>5.8160919540229878</v>
      </c>
      <c r="F1162" s="14">
        <f t="shared" si="51"/>
        <v>10.038461538461538</v>
      </c>
      <c r="G1162" s="1">
        <v>151800</v>
      </c>
    </row>
    <row r="1163" spans="1:7" x14ac:dyDescent="0.25">
      <c r="A1163" t="s">
        <v>308</v>
      </c>
      <c r="B1163">
        <v>2</v>
      </c>
      <c r="C1163" s="1">
        <v>26.76</v>
      </c>
      <c r="D1163" s="1">
        <v>1.25</v>
      </c>
      <c r="E1163" s="14">
        <f t="shared" si="50"/>
        <v>3.8045590433482808</v>
      </c>
      <c r="F1163" s="14">
        <f t="shared" si="51"/>
        <v>21.408000000000001</v>
      </c>
      <c r="G1163" s="1">
        <v>101810</v>
      </c>
    </row>
    <row r="1164" spans="1:7" x14ac:dyDescent="0.25">
      <c r="A1164" t="s">
        <v>360</v>
      </c>
      <c r="B1164">
        <v>2</v>
      </c>
      <c r="C1164" s="1">
        <v>12.24</v>
      </c>
      <c r="D1164" s="1">
        <v>1.5</v>
      </c>
      <c r="E1164" s="14">
        <f t="shared" si="50"/>
        <v>6.1941176470588237</v>
      </c>
      <c r="F1164" s="14">
        <f t="shared" si="51"/>
        <v>8.16</v>
      </c>
      <c r="G1164" s="1">
        <v>75816</v>
      </c>
    </row>
    <row r="1165" spans="1:7" x14ac:dyDescent="0.25">
      <c r="A1165" s="10" t="s">
        <v>528</v>
      </c>
      <c r="B1165" s="10">
        <f>SUM(B1157:B1164)</f>
        <v>15</v>
      </c>
      <c r="C1165" s="11">
        <f>SUM(C1157:C1164)</f>
        <v>249.57</v>
      </c>
      <c r="D1165" s="11">
        <f>SUM(D1157:D1164)</f>
        <v>13.15</v>
      </c>
      <c r="E1165" s="29">
        <f t="shared" si="50"/>
        <v>5.7621348719798053</v>
      </c>
      <c r="F1165" s="29">
        <f t="shared" si="51"/>
        <v>18.978707224334599</v>
      </c>
      <c r="G1165" s="11">
        <f>SUM(G1157:G1164)</f>
        <v>1438056</v>
      </c>
    </row>
    <row r="1166" spans="1:7" x14ac:dyDescent="0.25">
      <c r="A1166" s="12" t="s">
        <v>529</v>
      </c>
      <c r="E1166" s="14"/>
      <c r="F1166" s="14"/>
    </row>
    <row r="1167" spans="1:7" x14ac:dyDescent="0.25">
      <c r="A1167" t="s">
        <v>274</v>
      </c>
      <c r="B1167">
        <v>3</v>
      </c>
      <c r="C1167" s="1">
        <v>84.05</v>
      </c>
      <c r="D1167" s="1">
        <v>3.8</v>
      </c>
      <c r="E1167" s="14">
        <f t="shared" si="50"/>
        <v>2.9939321832242713</v>
      </c>
      <c r="F1167" s="14">
        <f t="shared" si="51"/>
        <v>22.118421052631579</v>
      </c>
      <c r="G1167" s="1">
        <v>251640</v>
      </c>
    </row>
    <row r="1168" spans="1:7" x14ac:dyDescent="0.25">
      <c r="A1168" t="s">
        <v>303</v>
      </c>
      <c r="B1168">
        <v>4</v>
      </c>
      <c r="C1168" s="1">
        <v>96.2</v>
      </c>
      <c r="D1168" s="1">
        <v>7</v>
      </c>
      <c r="E1168" s="14">
        <f t="shared" si="50"/>
        <v>2.9471413721413717</v>
      </c>
      <c r="F1168" s="14">
        <f t="shared" si="51"/>
        <v>13.742857142857144</v>
      </c>
      <c r="G1168" s="1">
        <v>283515</v>
      </c>
    </row>
    <row r="1169" spans="1:7" x14ac:dyDescent="0.25">
      <c r="A1169" t="s">
        <v>365</v>
      </c>
      <c r="B1169">
        <v>2</v>
      </c>
      <c r="C1169" s="1">
        <v>55.8</v>
      </c>
      <c r="D1169" s="1">
        <v>2.9</v>
      </c>
      <c r="E1169" s="14">
        <f t="shared" si="50"/>
        <v>3.0629032258064517</v>
      </c>
      <c r="F1169" s="14">
        <f t="shared" si="51"/>
        <v>19.241379310344826</v>
      </c>
      <c r="G1169" s="1">
        <v>170910</v>
      </c>
    </row>
    <row r="1170" spans="1:7" x14ac:dyDescent="0.25">
      <c r="A1170" t="s">
        <v>292</v>
      </c>
      <c r="B1170">
        <v>5</v>
      </c>
      <c r="C1170" s="1">
        <v>203.75</v>
      </c>
      <c r="D1170" s="1">
        <v>14.8</v>
      </c>
      <c r="E1170" s="14">
        <f t="shared" si="50"/>
        <v>2.7412515337423313</v>
      </c>
      <c r="F1170" s="14">
        <f t="shared" si="51"/>
        <v>13.766891891891891</v>
      </c>
      <c r="G1170" s="1">
        <v>558530</v>
      </c>
    </row>
    <row r="1171" spans="1:7" x14ac:dyDescent="0.25">
      <c r="A1171" t="s">
        <v>304</v>
      </c>
      <c r="B1171">
        <v>8</v>
      </c>
      <c r="C1171" s="1">
        <v>724</v>
      </c>
      <c r="D1171" s="1">
        <v>86</v>
      </c>
      <c r="E1171" s="14">
        <f t="shared" si="50"/>
        <v>3.3540607734806631</v>
      </c>
      <c r="F1171" s="14">
        <f t="shared" si="51"/>
        <v>8.4186046511627914</v>
      </c>
      <c r="G1171" s="1">
        <v>2428340</v>
      </c>
    </row>
    <row r="1172" spans="1:7" x14ac:dyDescent="0.25">
      <c r="A1172" t="s">
        <v>293</v>
      </c>
      <c r="B1172">
        <v>14</v>
      </c>
      <c r="C1172" s="1">
        <v>505.1</v>
      </c>
      <c r="D1172" s="1">
        <v>109</v>
      </c>
      <c r="E1172" s="14">
        <f t="shared" si="50"/>
        <v>4.485478123143932</v>
      </c>
      <c r="F1172" s="14">
        <f t="shared" si="51"/>
        <v>4.6339449541284408</v>
      </c>
      <c r="G1172" s="1">
        <v>2265615</v>
      </c>
    </row>
    <row r="1173" spans="1:7" x14ac:dyDescent="0.25">
      <c r="A1173" t="s">
        <v>305</v>
      </c>
      <c r="B1173">
        <v>3</v>
      </c>
      <c r="C1173" s="1">
        <v>65.849999999999994</v>
      </c>
      <c r="D1173" s="1">
        <v>3.7</v>
      </c>
      <c r="E1173" s="14">
        <f t="shared" si="50"/>
        <v>2.147608200455581</v>
      </c>
      <c r="F1173" s="14">
        <f t="shared" si="51"/>
        <v>17.797297297297295</v>
      </c>
      <c r="G1173" s="1">
        <v>141420</v>
      </c>
    </row>
    <row r="1174" spans="1:7" x14ac:dyDescent="0.25">
      <c r="A1174" t="s">
        <v>465</v>
      </c>
      <c r="B1174">
        <v>2</v>
      </c>
      <c r="C1174" s="1">
        <v>68.7</v>
      </c>
      <c r="D1174" s="1">
        <v>3.8</v>
      </c>
      <c r="E1174" s="14">
        <f t="shared" si="50"/>
        <v>3.042212518195051</v>
      </c>
      <c r="F1174" s="14">
        <f t="shared" si="51"/>
        <v>18.078947368421055</v>
      </c>
      <c r="G1174" s="1">
        <v>209000</v>
      </c>
    </row>
    <row r="1175" spans="1:7" x14ac:dyDescent="0.25">
      <c r="A1175" t="s">
        <v>466</v>
      </c>
      <c r="B1175">
        <v>1</v>
      </c>
      <c r="C1175" s="1">
        <v>47.7</v>
      </c>
      <c r="D1175" s="1">
        <v>2.9</v>
      </c>
      <c r="E1175" s="14">
        <f t="shared" si="50"/>
        <v>3.1539832285115303</v>
      </c>
      <c r="F1175" s="14">
        <f t="shared" si="51"/>
        <v>16.448275862068968</v>
      </c>
      <c r="G1175" s="1">
        <v>150445</v>
      </c>
    </row>
    <row r="1176" spans="1:7" x14ac:dyDescent="0.25">
      <c r="A1176" t="s">
        <v>358</v>
      </c>
      <c r="B1176">
        <v>3</v>
      </c>
      <c r="C1176" s="1">
        <v>112.7</v>
      </c>
      <c r="D1176" s="1">
        <v>9.1999999999999993</v>
      </c>
      <c r="E1176" s="14">
        <f t="shared" si="50"/>
        <v>3.02133984028394</v>
      </c>
      <c r="F1176" s="14">
        <f t="shared" si="51"/>
        <v>12.250000000000002</v>
      </c>
      <c r="G1176" s="1">
        <v>340505</v>
      </c>
    </row>
    <row r="1177" spans="1:7" x14ac:dyDescent="0.25">
      <c r="A1177" t="s">
        <v>366</v>
      </c>
      <c r="B1177">
        <v>2</v>
      </c>
      <c r="C1177" s="1">
        <v>112</v>
      </c>
      <c r="D1177" s="1">
        <v>5</v>
      </c>
      <c r="E1177" s="14">
        <f t="shared" si="50"/>
        <v>2.8330803571428573</v>
      </c>
      <c r="F1177" s="14">
        <f t="shared" si="51"/>
        <v>22.4</v>
      </c>
      <c r="G1177" s="1">
        <v>317305</v>
      </c>
    </row>
    <row r="1178" spans="1:7" x14ac:dyDescent="0.25">
      <c r="A1178" t="s">
        <v>325</v>
      </c>
      <c r="B1178">
        <v>1</v>
      </c>
      <c r="C1178" s="1">
        <v>170.6</v>
      </c>
      <c r="D1178" s="1">
        <v>3.4</v>
      </c>
      <c r="E1178" s="14">
        <f t="shared" ref="E1178:E1241" si="52">(G1178/C1178)/1000</f>
        <v>3.4821805392731533</v>
      </c>
      <c r="F1178" s="14">
        <f t="shared" ref="F1178:F1241" si="53">C1178/D1178</f>
        <v>50.176470588235297</v>
      </c>
      <c r="G1178" s="1">
        <v>594060</v>
      </c>
    </row>
    <row r="1179" spans="1:7" x14ac:dyDescent="0.25">
      <c r="A1179" t="s">
        <v>326</v>
      </c>
      <c r="B1179">
        <v>3</v>
      </c>
      <c r="C1179" s="1">
        <v>577.6</v>
      </c>
      <c r="D1179" s="1">
        <v>16.3</v>
      </c>
      <c r="E1179" s="14">
        <f t="shared" si="52"/>
        <v>6.5893178670360113</v>
      </c>
      <c r="F1179" s="14">
        <f t="shared" si="53"/>
        <v>35.435582822085891</v>
      </c>
      <c r="G1179" s="1">
        <v>3805990</v>
      </c>
    </row>
    <row r="1180" spans="1:7" x14ac:dyDescent="0.25">
      <c r="A1180" t="s">
        <v>448</v>
      </c>
      <c r="B1180">
        <v>1</v>
      </c>
      <c r="C1180" s="1">
        <v>69.849999999999994</v>
      </c>
      <c r="D1180" s="1">
        <v>3.1</v>
      </c>
      <c r="E1180" s="14">
        <f t="shared" si="52"/>
        <v>3.8732999284180392</v>
      </c>
      <c r="F1180" s="14">
        <f t="shared" si="53"/>
        <v>22.532258064516128</v>
      </c>
      <c r="G1180" s="1">
        <v>270550</v>
      </c>
    </row>
    <row r="1181" spans="1:7" x14ac:dyDescent="0.25">
      <c r="A1181" t="s">
        <v>280</v>
      </c>
      <c r="B1181">
        <v>12</v>
      </c>
      <c r="C1181" s="1">
        <v>47.4</v>
      </c>
      <c r="D1181" s="1">
        <v>30</v>
      </c>
      <c r="E1181" s="14">
        <f t="shared" si="52"/>
        <v>7.9862869198312234</v>
      </c>
      <c r="F1181" s="14">
        <f t="shared" si="53"/>
        <v>1.5799999999999998</v>
      </c>
      <c r="G1181" s="1">
        <v>378550</v>
      </c>
    </row>
    <row r="1182" spans="1:7" x14ac:dyDescent="0.25">
      <c r="A1182" t="s">
        <v>307</v>
      </c>
      <c r="B1182">
        <v>2</v>
      </c>
      <c r="C1182" s="1">
        <v>19.600000000000001</v>
      </c>
      <c r="D1182" s="1">
        <v>1.4</v>
      </c>
      <c r="E1182" s="14">
        <f t="shared" si="52"/>
        <v>3.2219387755102038</v>
      </c>
      <c r="F1182" s="14">
        <f t="shared" si="53"/>
        <v>14.000000000000002</v>
      </c>
      <c r="G1182" s="1">
        <v>63150</v>
      </c>
    </row>
    <row r="1183" spans="1:7" x14ac:dyDescent="0.25">
      <c r="A1183" t="s">
        <v>308</v>
      </c>
      <c r="B1183">
        <v>3</v>
      </c>
      <c r="C1183" s="1">
        <v>96.55</v>
      </c>
      <c r="D1183" s="1">
        <v>6.4</v>
      </c>
      <c r="E1183" s="14">
        <f t="shared" si="52"/>
        <v>2.7601760745727604</v>
      </c>
      <c r="F1183" s="14">
        <f t="shared" si="53"/>
        <v>15.085937499999998</v>
      </c>
      <c r="G1183" s="1">
        <v>266495</v>
      </c>
    </row>
    <row r="1184" spans="1:7" x14ac:dyDescent="0.25">
      <c r="A1184" t="s">
        <v>396</v>
      </c>
      <c r="B1184">
        <v>2</v>
      </c>
      <c r="C1184" s="1">
        <v>107</v>
      </c>
      <c r="D1184" s="1">
        <v>9.3000000000000007</v>
      </c>
      <c r="E1184" s="14">
        <f t="shared" si="52"/>
        <v>3.3833644859813083</v>
      </c>
      <c r="F1184" s="14">
        <f t="shared" si="53"/>
        <v>11.50537634408602</v>
      </c>
      <c r="G1184" s="1">
        <v>362020</v>
      </c>
    </row>
    <row r="1185" spans="1:7" x14ac:dyDescent="0.25">
      <c r="A1185" t="s">
        <v>286</v>
      </c>
      <c r="B1185">
        <v>14</v>
      </c>
      <c r="C1185" s="1">
        <v>43.9</v>
      </c>
      <c r="D1185" s="1">
        <v>20</v>
      </c>
      <c r="E1185" s="14">
        <f t="shared" si="52"/>
        <v>2.7835990888382689</v>
      </c>
      <c r="F1185" s="14">
        <f t="shared" si="53"/>
        <v>2.1949999999999998</v>
      </c>
      <c r="G1185" s="1">
        <v>122200</v>
      </c>
    </row>
    <row r="1186" spans="1:7" x14ac:dyDescent="0.25">
      <c r="A1186" t="s">
        <v>311</v>
      </c>
      <c r="B1186">
        <v>10</v>
      </c>
      <c r="C1186" s="1">
        <v>149.9</v>
      </c>
      <c r="D1186" s="1">
        <v>22</v>
      </c>
      <c r="E1186" s="14">
        <f t="shared" si="52"/>
        <v>3.2158105403602399</v>
      </c>
      <c r="F1186" s="14">
        <f t="shared" si="53"/>
        <v>6.8136363636363635</v>
      </c>
      <c r="G1186" s="1">
        <v>482050</v>
      </c>
    </row>
    <row r="1187" spans="1:7" x14ac:dyDescent="0.25">
      <c r="A1187" t="s">
        <v>313</v>
      </c>
      <c r="B1187" s="32">
        <v>1</v>
      </c>
      <c r="C1187" s="1">
        <v>62</v>
      </c>
      <c r="D1187" s="1">
        <v>1.8</v>
      </c>
      <c r="E1187" s="14">
        <f t="shared" si="52"/>
        <v>2.4748387096774196</v>
      </c>
      <c r="F1187" s="14">
        <f t="shared" si="53"/>
        <v>34.444444444444443</v>
      </c>
      <c r="G1187" s="1">
        <v>153440</v>
      </c>
    </row>
    <row r="1188" spans="1:7" x14ac:dyDescent="0.25">
      <c r="A1188" t="s">
        <v>315</v>
      </c>
      <c r="B1188">
        <v>2</v>
      </c>
      <c r="C1188" s="1">
        <v>121.2</v>
      </c>
      <c r="D1188" s="1">
        <v>5.7</v>
      </c>
      <c r="E1188" s="14">
        <f t="shared" si="52"/>
        <v>4.080837458745874</v>
      </c>
      <c r="F1188" s="14">
        <f t="shared" si="53"/>
        <v>21.263157894736842</v>
      </c>
      <c r="G1188" s="1">
        <v>494597.5</v>
      </c>
    </row>
    <row r="1189" spans="1:7" x14ac:dyDescent="0.25">
      <c r="A1189" t="s">
        <v>287</v>
      </c>
      <c r="B1189">
        <v>3</v>
      </c>
      <c r="C1189" s="1">
        <v>110.2</v>
      </c>
      <c r="D1189" s="1">
        <v>9.4</v>
      </c>
      <c r="E1189" s="14">
        <f t="shared" si="52"/>
        <v>3.3412885662431941</v>
      </c>
      <c r="F1189" s="14">
        <f t="shared" si="53"/>
        <v>11.723404255319149</v>
      </c>
      <c r="G1189" s="1">
        <v>368210</v>
      </c>
    </row>
    <row r="1190" spans="1:7" x14ac:dyDescent="0.25">
      <c r="A1190" t="s">
        <v>378</v>
      </c>
      <c r="B1190">
        <v>1</v>
      </c>
      <c r="C1190" s="1">
        <v>58.5</v>
      </c>
      <c r="D1190" s="1">
        <v>2.2999999999999998</v>
      </c>
      <c r="E1190" s="14">
        <f t="shared" si="52"/>
        <v>2.9208547008547008</v>
      </c>
      <c r="F1190" s="14">
        <f t="shared" si="53"/>
        <v>25.434782608695656</v>
      </c>
      <c r="G1190" s="1">
        <v>170870</v>
      </c>
    </row>
    <row r="1191" spans="1:7" x14ac:dyDescent="0.25">
      <c r="A1191" t="s">
        <v>360</v>
      </c>
      <c r="B1191">
        <v>3</v>
      </c>
      <c r="C1191" s="1">
        <v>158.66</v>
      </c>
      <c r="D1191" s="1">
        <v>8.6</v>
      </c>
      <c r="E1191" s="14">
        <f t="shared" si="52"/>
        <v>4.080984495146855</v>
      </c>
      <c r="F1191" s="14">
        <f t="shared" si="53"/>
        <v>18.448837209302326</v>
      </c>
      <c r="G1191" s="1">
        <v>647489</v>
      </c>
    </row>
    <row r="1192" spans="1:7" x14ac:dyDescent="0.25">
      <c r="A1192" t="s">
        <v>288</v>
      </c>
      <c r="B1192">
        <v>2</v>
      </c>
      <c r="C1192" s="1">
        <v>25.1</v>
      </c>
      <c r="D1192" s="1">
        <v>1.5</v>
      </c>
      <c r="E1192" s="14">
        <f t="shared" si="52"/>
        <v>3.0294820717131477</v>
      </c>
      <c r="F1192" s="14">
        <f t="shared" si="53"/>
        <v>16.733333333333334</v>
      </c>
      <c r="G1192" s="1">
        <v>76040</v>
      </c>
    </row>
    <row r="1193" spans="1:7" x14ac:dyDescent="0.25">
      <c r="A1193" t="s">
        <v>289</v>
      </c>
      <c r="B1193">
        <v>2</v>
      </c>
      <c r="C1193" s="1">
        <v>39</v>
      </c>
      <c r="D1193" s="1">
        <v>2.1</v>
      </c>
      <c r="E1193" s="14">
        <f t="shared" si="52"/>
        <v>3.1938461538461538</v>
      </c>
      <c r="F1193" s="14">
        <f t="shared" si="53"/>
        <v>18.571428571428569</v>
      </c>
      <c r="G1193" s="1">
        <v>124560</v>
      </c>
    </row>
    <row r="1194" spans="1:7" x14ac:dyDescent="0.25">
      <c r="A1194" t="s">
        <v>384</v>
      </c>
      <c r="B1194">
        <v>1</v>
      </c>
      <c r="C1194" s="1">
        <v>352.4</v>
      </c>
      <c r="D1194" s="1">
        <v>7.7</v>
      </c>
      <c r="E1194" s="14">
        <f t="shared" si="52"/>
        <v>4.9474035187287173</v>
      </c>
      <c r="F1194" s="14">
        <f t="shared" si="53"/>
        <v>45.766233766233761</v>
      </c>
      <c r="G1194" s="1">
        <v>1743465</v>
      </c>
    </row>
    <row r="1195" spans="1:7" x14ac:dyDescent="0.25">
      <c r="A1195" t="s">
        <v>316</v>
      </c>
      <c r="B1195">
        <v>1</v>
      </c>
      <c r="C1195" s="1">
        <v>66.2</v>
      </c>
      <c r="D1195" s="1">
        <v>3.6</v>
      </c>
      <c r="E1195" s="14">
        <f t="shared" si="52"/>
        <v>7.424848942598187</v>
      </c>
      <c r="F1195" s="14">
        <f t="shared" si="53"/>
        <v>18.388888888888889</v>
      </c>
      <c r="G1195" s="1">
        <v>491525</v>
      </c>
    </row>
    <row r="1196" spans="1:7" x14ac:dyDescent="0.25">
      <c r="A1196" s="10" t="s">
        <v>530</v>
      </c>
      <c r="B1196" s="10">
        <f>SUM(B1167:B1195)</f>
        <v>111</v>
      </c>
      <c r="C1196" s="11">
        <f>SUM(C1167:C1195)</f>
        <v>4351.5099999999993</v>
      </c>
      <c r="D1196" s="11">
        <f>SUM(D1167:D1195)</f>
        <v>402.70000000000005</v>
      </c>
      <c r="E1196" s="29">
        <f t="shared" si="52"/>
        <v>4.075019131290059</v>
      </c>
      <c r="F1196" s="29">
        <f t="shared" si="53"/>
        <v>10.805835609634961</v>
      </c>
      <c r="G1196" s="11">
        <f>SUM(G1167:G1195)</f>
        <v>17732486.5</v>
      </c>
    </row>
    <row r="1197" spans="1:7" x14ac:dyDescent="0.25">
      <c r="A1197" s="12" t="s">
        <v>531</v>
      </c>
      <c r="E1197" s="14"/>
      <c r="F1197" s="14"/>
    </row>
    <row r="1198" spans="1:7" x14ac:dyDescent="0.25">
      <c r="A1198" t="s">
        <v>274</v>
      </c>
      <c r="B1198">
        <v>2</v>
      </c>
      <c r="C1198" s="1">
        <v>48</v>
      </c>
      <c r="D1198" s="1">
        <v>3.5</v>
      </c>
      <c r="E1198" s="14">
        <f t="shared" si="52"/>
        <v>2.85</v>
      </c>
      <c r="F1198" s="14">
        <f t="shared" si="53"/>
        <v>13.714285714285714</v>
      </c>
      <c r="G1198" s="1">
        <v>136800</v>
      </c>
    </row>
    <row r="1199" spans="1:7" x14ac:dyDescent="0.25">
      <c r="A1199" t="s">
        <v>319</v>
      </c>
      <c r="B1199">
        <v>6</v>
      </c>
      <c r="C1199" s="1">
        <v>29.4</v>
      </c>
      <c r="D1199" s="1">
        <v>2</v>
      </c>
      <c r="E1199" s="14">
        <f t="shared" si="52"/>
        <v>4.6119047619047624</v>
      </c>
      <c r="F1199" s="14">
        <f t="shared" si="53"/>
        <v>14.7</v>
      </c>
      <c r="G1199" s="1">
        <v>135590</v>
      </c>
    </row>
    <row r="1200" spans="1:7" x14ac:dyDescent="0.25">
      <c r="A1200" t="s">
        <v>280</v>
      </c>
      <c r="B1200">
        <v>21</v>
      </c>
      <c r="C1200" s="1">
        <v>13.09</v>
      </c>
      <c r="D1200" s="1">
        <v>11.3</v>
      </c>
      <c r="E1200" s="14">
        <f t="shared" si="52"/>
        <v>6.8229946524064173</v>
      </c>
      <c r="F1200" s="14">
        <f t="shared" si="53"/>
        <v>1.1584070796460175</v>
      </c>
      <c r="G1200" s="1">
        <v>89313</v>
      </c>
    </row>
    <row r="1201" spans="1:7" x14ac:dyDescent="0.25">
      <c r="A1201" t="s">
        <v>299</v>
      </c>
      <c r="B1201">
        <v>8</v>
      </c>
      <c r="C1201" s="1">
        <v>6695</v>
      </c>
      <c r="D1201" s="1">
        <v>193</v>
      </c>
      <c r="E1201" s="14">
        <f t="shared" si="52"/>
        <v>0.6481418969380135</v>
      </c>
      <c r="F1201" s="14">
        <f t="shared" si="53"/>
        <v>34.689119170984455</v>
      </c>
      <c r="G1201" s="1">
        <v>4339310</v>
      </c>
    </row>
    <row r="1202" spans="1:7" x14ac:dyDescent="0.25">
      <c r="A1202" t="s">
        <v>384</v>
      </c>
      <c r="B1202">
        <v>1</v>
      </c>
      <c r="C1202" s="1">
        <v>17.600000000000001</v>
      </c>
      <c r="D1202" s="1">
        <v>0.32</v>
      </c>
      <c r="E1202" s="14">
        <f t="shared" si="52"/>
        <v>3.5770454545454542</v>
      </c>
      <c r="F1202" s="14">
        <f t="shared" si="53"/>
        <v>55</v>
      </c>
      <c r="G1202" s="1">
        <v>62956</v>
      </c>
    </row>
    <row r="1203" spans="1:7" x14ac:dyDescent="0.25">
      <c r="A1203" s="10" t="s">
        <v>532</v>
      </c>
      <c r="B1203" s="10">
        <f>SUM(B1198:B1202)</f>
        <v>38</v>
      </c>
      <c r="C1203" s="11">
        <f>SUM(C1198:C1202)</f>
        <v>6803.09</v>
      </c>
      <c r="D1203" s="11">
        <f>SUM(D1198:D1202)</f>
        <v>210.12</v>
      </c>
      <c r="E1203" s="29">
        <f t="shared" si="52"/>
        <v>0.70026546760369179</v>
      </c>
      <c r="F1203" s="29">
        <f t="shared" si="53"/>
        <v>32.377165429278506</v>
      </c>
      <c r="G1203" s="11">
        <f>SUM(G1198:G1202)</f>
        <v>4763969</v>
      </c>
    </row>
    <row r="1204" spans="1:7" x14ac:dyDescent="0.25">
      <c r="A1204" s="12" t="s">
        <v>533</v>
      </c>
      <c r="E1204" s="14"/>
      <c r="F1204" s="14"/>
    </row>
    <row r="1205" spans="1:7" x14ac:dyDescent="0.25">
      <c r="A1205" t="s">
        <v>276</v>
      </c>
      <c r="B1205">
        <v>3</v>
      </c>
      <c r="C1205" s="1">
        <v>51.76</v>
      </c>
      <c r="D1205" s="1">
        <v>4.5</v>
      </c>
      <c r="E1205" s="14">
        <f t="shared" si="52"/>
        <v>2.9518547140649152</v>
      </c>
      <c r="F1205" s="14">
        <f t="shared" si="53"/>
        <v>11.502222222222223</v>
      </c>
      <c r="G1205" s="1">
        <v>152788</v>
      </c>
    </row>
    <row r="1206" spans="1:7" x14ac:dyDescent="0.25">
      <c r="A1206" t="s">
        <v>292</v>
      </c>
      <c r="B1206">
        <v>1</v>
      </c>
      <c r="C1206" s="1">
        <v>50.16</v>
      </c>
      <c r="D1206" s="1">
        <v>3</v>
      </c>
      <c r="E1206" s="14">
        <f t="shared" si="52"/>
        <v>3.1963716108452953</v>
      </c>
      <c r="F1206" s="14">
        <f t="shared" si="53"/>
        <v>16.72</v>
      </c>
      <c r="G1206" s="1">
        <v>160330</v>
      </c>
    </row>
    <row r="1207" spans="1:7" x14ac:dyDescent="0.25">
      <c r="A1207" t="s">
        <v>304</v>
      </c>
      <c r="B1207">
        <v>3</v>
      </c>
      <c r="C1207" s="1">
        <v>34.24</v>
      </c>
      <c r="D1207" s="1">
        <v>4</v>
      </c>
      <c r="E1207" s="14">
        <f t="shared" si="52"/>
        <v>4.5151577102803744</v>
      </c>
      <c r="F1207" s="14">
        <f t="shared" si="53"/>
        <v>8.56</v>
      </c>
      <c r="G1207" s="1">
        <v>154599</v>
      </c>
    </row>
    <row r="1208" spans="1:7" x14ac:dyDescent="0.25">
      <c r="A1208" t="s">
        <v>289</v>
      </c>
      <c r="B1208">
        <v>2</v>
      </c>
      <c r="C1208" s="1">
        <v>33.81</v>
      </c>
      <c r="D1208" s="1">
        <v>2</v>
      </c>
      <c r="E1208" s="14">
        <f t="shared" si="52"/>
        <v>3.3840579710144927</v>
      </c>
      <c r="F1208" s="14">
        <f t="shared" si="53"/>
        <v>16.905000000000001</v>
      </c>
      <c r="G1208" s="1">
        <v>114415</v>
      </c>
    </row>
    <row r="1209" spans="1:7" x14ac:dyDescent="0.25">
      <c r="A1209" s="10" t="s">
        <v>534</v>
      </c>
      <c r="B1209" s="10">
        <f>SUM(B1205:B1208)</f>
        <v>9</v>
      </c>
      <c r="C1209" s="11">
        <f>SUM(C1205:C1208)</f>
        <v>169.97</v>
      </c>
      <c r="D1209" s="11">
        <f>SUM(D1205:D1208)</f>
        <v>13.5</v>
      </c>
      <c r="E1209" s="29">
        <f t="shared" si="52"/>
        <v>3.4249102782844032</v>
      </c>
      <c r="F1209" s="29">
        <f t="shared" si="53"/>
        <v>12.590370370370371</v>
      </c>
      <c r="G1209" s="11">
        <f>SUM(G1205:G1208)</f>
        <v>582132</v>
      </c>
    </row>
    <row r="1210" spans="1:7" x14ac:dyDescent="0.25">
      <c r="A1210" s="12" t="s">
        <v>535</v>
      </c>
      <c r="E1210" s="14"/>
      <c r="F1210" s="14"/>
    </row>
    <row r="1211" spans="1:7" x14ac:dyDescent="0.25">
      <c r="A1211" t="s">
        <v>303</v>
      </c>
      <c r="B1211">
        <v>15</v>
      </c>
      <c r="C1211" s="1">
        <v>17.850000000000001</v>
      </c>
      <c r="D1211" s="1">
        <v>1.38</v>
      </c>
      <c r="E1211" s="14">
        <f t="shared" si="52"/>
        <v>4.0463641456582629</v>
      </c>
      <c r="F1211" s="14">
        <f t="shared" si="53"/>
        <v>12.934782608695654</v>
      </c>
      <c r="G1211" s="1">
        <v>72227.600000000006</v>
      </c>
    </row>
    <row r="1212" spans="1:7" x14ac:dyDescent="0.25">
      <c r="A1212" t="s">
        <v>276</v>
      </c>
      <c r="B1212">
        <v>10</v>
      </c>
      <c r="C1212" s="1">
        <v>56.65</v>
      </c>
      <c r="D1212" s="1">
        <v>4.8</v>
      </c>
      <c r="E1212" s="14">
        <f t="shared" si="52"/>
        <v>4.142268314210062</v>
      </c>
      <c r="F1212" s="14">
        <f t="shared" si="53"/>
        <v>11.802083333333334</v>
      </c>
      <c r="G1212" s="1">
        <v>234659.5</v>
      </c>
    </row>
    <row r="1213" spans="1:7" x14ac:dyDescent="0.25">
      <c r="A1213" t="s">
        <v>292</v>
      </c>
      <c r="B1213">
        <v>28</v>
      </c>
      <c r="C1213" s="1">
        <v>10.53</v>
      </c>
      <c r="D1213" s="1">
        <v>1</v>
      </c>
      <c r="E1213" s="14">
        <f t="shared" si="52"/>
        <v>4.0826590693257359</v>
      </c>
      <c r="F1213" s="14">
        <f t="shared" si="53"/>
        <v>10.53</v>
      </c>
      <c r="G1213" s="1">
        <v>42990.400000000001</v>
      </c>
    </row>
    <row r="1214" spans="1:7" x14ac:dyDescent="0.25">
      <c r="A1214" t="s">
        <v>319</v>
      </c>
      <c r="B1214">
        <v>5</v>
      </c>
      <c r="C1214" s="1">
        <v>20.85</v>
      </c>
      <c r="D1214" s="1">
        <v>2.88</v>
      </c>
      <c r="E1214" s="14">
        <f t="shared" si="52"/>
        <v>5.951270983213429</v>
      </c>
      <c r="F1214" s="14">
        <f t="shared" si="53"/>
        <v>7.2395833333333339</v>
      </c>
      <c r="G1214" s="1">
        <v>124084</v>
      </c>
    </row>
    <row r="1215" spans="1:7" x14ac:dyDescent="0.25">
      <c r="A1215" t="s">
        <v>277</v>
      </c>
      <c r="B1215">
        <v>10</v>
      </c>
      <c r="C1215" s="1">
        <v>1.96</v>
      </c>
      <c r="D1215" s="1">
        <v>0.27</v>
      </c>
      <c r="E1215" s="14">
        <f t="shared" si="52"/>
        <v>4.0360204081632656</v>
      </c>
      <c r="F1215" s="14">
        <f t="shared" si="53"/>
        <v>7.2592592592592586</v>
      </c>
      <c r="G1215" s="1">
        <v>7910.6</v>
      </c>
    </row>
    <row r="1216" spans="1:7" x14ac:dyDescent="0.25">
      <c r="A1216" t="s">
        <v>323</v>
      </c>
      <c r="B1216">
        <v>4</v>
      </c>
      <c r="C1216" s="1">
        <v>5.33</v>
      </c>
      <c r="D1216" s="1">
        <v>5.9</v>
      </c>
      <c r="E1216" s="14">
        <f t="shared" si="52"/>
        <v>39.769793621013129</v>
      </c>
      <c r="F1216" s="14">
        <f t="shared" si="53"/>
        <v>0.90338983050847455</v>
      </c>
      <c r="G1216" s="1">
        <v>211973</v>
      </c>
    </row>
    <row r="1217" spans="1:7" x14ac:dyDescent="0.25">
      <c r="A1217" t="s">
        <v>422</v>
      </c>
      <c r="B1217">
        <v>7</v>
      </c>
      <c r="C1217" s="1">
        <v>1775</v>
      </c>
      <c r="D1217" s="1">
        <v>39.5</v>
      </c>
      <c r="E1217" s="14">
        <f t="shared" si="52"/>
        <v>0.42084507042253522</v>
      </c>
      <c r="F1217" s="14">
        <f t="shared" si="53"/>
        <v>44.936708860759495</v>
      </c>
      <c r="G1217" s="1">
        <v>747000</v>
      </c>
    </row>
    <row r="1218" spans="1:7" x14ac:dyDescent="0.25">
      <c r="A1218" t="s">
        <v>344</v>
      </c>
      <c r="B1218">
        <v>2</v>
      </c>
      <c r="C1218" s="1">
        <v>11.5</v>
      </c>
      <c r="D1218" s="1">
        <v>0.8</v>
      </c>
      <c r="E1218" s="14">
        <f t="shared" si="52"/>
        <v>1.8956521739130434</v>
      </c>
      <c r="F1218" s="14">
        <f t="shared" si="53"/>
        <v>14.375</v>
      </c>
      <c r="G1218" s="1">
        <v>21800</v>
      </c>
    </row>
    <row r="1219" spans="1:7" x14ac:dyDescent="0.25">
      <c r="A1219" t="s">
        <v>324</v>
      </c>
      <c r="B1219">
        <v>1</v>
      </c>
      <c r="C1219" s="1">
        <v>0.5</v>
      </c>
      <c r="D1219" s="1">
        <v>0.02</v>
      </c>
      <c r="E1219" s="14">
        <f t="shared" si="52"/>
        <v>4.5</v>
      </c>
      <c r="F1219" s="14">
        <f t="shared" si="53"/>
        <v>25</v>
      </c>
      <c r="G1219" s="1">
        <v>2250</v>
      </c>
    </row>
    <row r="1220" spans="1:7" x14ac:dyDescent="0.25">
      <c r="A1220" t="s">
        <v>326</v>
      </c>
      <c r="B1220">
        <v>22</v>
      </c>
      <c r="C1220" s="1">
        <v>24.67</v>
      </c>
      <c r="D1220" s="1">
        <v>1.23</v>
      </c>
      <c r="E1220" s="14">
        <f t="shared" si="52"/>
        <v>4.5772598297527356</v>
      </c>
      <c r="F1220" s="14">
        <f t="shared" si="53"/>
        <v>20.056910569105693</v>
      </c>
      <c r="G1220" s="1">
        <v>112921</v>
      </c>
    </row>
    <row r="1221" spans="1:7" x14ac:dyDescent="0.25">
      <c r="A1221" t="s">
        <v>280</v>
      </c>
      <c r="B1221">
        <v>9</v>
      </c>
      <c r="C1221" s="1">
        <v>7.4</v>
      </c>
      <c r="D1221" s="1">
        <v>10.1</v>
      </c>
      <c r="E1221" s="14">
        <f t="shared" si="52"/>
        <v>10.835810810810809</v>
      </c>
      <c r="F1221" s="14">
        <f t="shared" si="53"/>
        <v>0.73267326732673277</v>
      </c>
      <c r="G1221" s="1">
        <v>80185</v>
      </c>
    </row>
    <row r="1222" spans="1:7" x14ac:dyDescent="0.25">
      <c r="A1222" t="s">
        <v>308</v>
      </c>
      <c r="B1222">
        <v>17</v>
      </c>
      <c r="C1222" s="1">
        <v>17.579999999999998</v>
      </c>
      <c r="D1222" s="1">
        <v>0.99</v>
      </c>
      <c r="E1222" s="14">
        <f t="shared" si="52"/>
        <v>4.7495449374288974</v>
      </c>
      <c r="F1222" s="14">
        <f t="shared" si="53"/>
        <v>17.757575757575754</v>
      </c>
      <c r="G1222" s="1">
        <v>83497</v>
      </c>
    </row>
    <row r="1223" spans="1:7" x14ac:dyDescent="0.25">
      <c r="A1223" t="s">
        <v>284</v>
      </c>
      <c r="B1223">
        <v>1</v>
      </c>
      <c r="C1223" s="1">
        <v>3.5</v>
      </c>
      <c r="D1223" s="1">
        <v>0.25</v>
      </c>
      <c r="E1223" s="14">
        <f t="shared" si="52"/>
        <v>8</v>
      </c>
      <c r="F1223" s="14">
        <f t="shared" si="53"/>
        <v>14</v>
      </c>
      <c r="G1223" s="1">
        <v>28000</v>
      </c>
    </row>
    <row r="1224" spans="1:7" x14ac:dyDescent="0.25">
      <c r="A1224" t="s">
        <v>312</v>
      </c>
      <c r="B1224">
        <v>3</v>
      </c>
      <c r="C1224" s="1">
        <v>14.05</v>
      </c>
      <c r="D1224" s="1">
        <v>4.2</v>
      </c>
      <c r="E1224" s="14">
        <f t="shared" si="52"/>
        <v>20.027466192170817</v>
      </c>
      <c r="F1224" s="14">
        <f t="shared" si="53"/>
        <v>3.3452380952380953</v>
      </c>
      <c r="G1224" s="1">
        <v>281385.90000000002</v>
      </c>
    </row>
    <row r="1225" spans="1:7" x14ac:dyDescent="0.25">
      <c r="A1225" t="s">
        <v>314</v>
      </c>
      <c r="B1225">
        <v>3</v>
      </c>
      <c r="C1225" s="1">
        <v>20.37</v>
      </c>
      <c r="D1225" s="1">
        <v>6</v>
      </c>
      <c r="E1225" s="14">
        <f t="shared" si="52"/>
        <v>6.3055719194894442</v>
      </c>
      <c r="F1225" s="14">
        <f t="shared" si="53"/>
        <v>3.395</v>
      </c>
      <c r="G1225" s="1">
        <v>128444.5</v>
      </c>
    </row>
    <row r="1226" spans="1:7" x14ac:dyDescent="0.25">
      <c r="A1226" t="s">
        <v>315</v>
      </c>
      <c r="B1226">
        <v>3</v>
      </c>
      <c r="C1226" s="1">
        <v>1</v>
      </c>
      <c r="D1226" s="1">
        <v>0.2</v>
      </c>
      <c r="E1226" s="14">
        <f t="shared" si="52"/>
        <v>6.2</v>
      </c>
      <c r="F1226" s="14">
        <f t="shared" si="53"/>
        <v>5</v>
      </c>
      <c r="G1226" s="1">
        <v>6200</v>
      </c>
    </row>
    <row r="1227" spans="1:7" x14ac:dyDescent="0.25">
      <c r="A1227" t="s">
        <v>508</v>
      </c>
      <c r="B1227">
        <v>2</v>
      </c>
      <c r="C1227" s="1">
        <v>30.1</v>
      </c>
      <c r="D1227" s="1">
        <v>0.3</v>
      </c>
      <c r="E1227" s="14">
        <f t="shared" si="52"/>
        <v>17.064750830564783</v>
      </c>
      <c r="F1227" s="14">
        <f t="shared" si="53"/>
        <v>100.33333333333334</v>
      </c>
      <c r="G1227" s="1">
        <v>513649</v>
      </c>
    </row>
    <row r="1228" spans="1:7" x14ac:dyDescent="0.25">
      <c r="A1228" t="s">
        <v>384</v>
      </c>
      <c r="B1228">
        <v>6</v>
      </c>
      <c r="C1228" s="1">
        <v>11.05</v>
      </c>
      <c r="D1228" s="1">
        <v>0.2</v>
      </c>
      <c r="E1228" s="14">
        <f t="shared" si="52"/>
        <v>7.298959276018099</v>
      </c>
      <c r="F1228" s="14">
        <f t="shared" si="53"/>
        <v>55.25</v>
      </c>
      <c r="G1228" s="1">
        <v>80653.5</v>
      </c>
    </row>
    <row r="1229" spans="1:7" x14ac:dyDescent="0.25">
      <c r="A1229" s="10" t="s">
        <v>536</v>
      </c>
      <c r="B1229" s="10">
        <f>SUM(B1211:B1228)</f>
        <v>148</v>
      </c>
      <c r="C1229" s="11">
        <f>SUM(C1211:C1228)</f>
        <v>2029.8899999999999</v>
      </c>
      <c r="D1229" s="11">
        <f>SUM(D1211:D1228)</f>
        <v>80.02</v>
      </c>
      <c r="E1229" s="29">
        <f t="shared" si="52"/>
        <v>1.3694490834478716</v>
      </c>
      <c r="F1229" s="29">
        <f t="shared" si="53"/>
        <v>25.367283179205199</v>
      </c>
      <c r="G1229" s="11">
        <f>SUM(G1211:G1228)</f>
        <v>2779831</v>
      </c>
    </row>
    <row r="1230" spans="1:7" x14ac:dyDescent="0.25">
      <c r="A1230" s="12" t="s">
        <v>537</v>
      </c>
      <c r="E1230" s="14"/>
      <c r="F1230" s="14"/>
    </row>
    <row r="1231" spans="1:7" x14ac:dyDescent="0.25">
      <c r="A1231" t="s">
        <v>274</v>
      </c>
      <c r="B1231">
        <v>3</v>
      </c>
      <c r="C1231" s="1">
        <v>43</v>
      </c>
      <c r="D1231" s="1">
        <v>5.7</v>
      </c>
      <c r="E1231" s="14">
        <f t="shared" si="52"/>
        <v>1.8</v>
      </c>
      <c r="F1231" s="14">
        <f t="shared" si="53"/>
        <v>7.5438596491228065</v>
      </c>
      <c r="G1231" s="1">
        <v>77400</v>
      </c>
    </row>
    <row r="1232" spans="1:7" x14ac:dyDescent="0.25">
      <c r="A1232" t="s">
        <v>303</v>
      </c>
      <c r="B1232">
        <v>3</v>
      </c>
      <c r="C1232" s="1">
        <v>16</v>
      </c>
      <c r="D1232" s="1">
        <v>3</v>
      </c>
      <c r="E1232" s="14">
        <f t="shared" si="52"/>
        <v>3.34375</v>
      </c>
      <c r="F1232" s="14">
        <f t="shared" si="53"/>
        <v>5.333333333333333</v>
      </c>
      <c r="G1232" s="1">
        <v>53500</v>
      </c>
    </row>
    <row r="1233" spans="1:7" x14ac:dyDescent="0.25">
      <c r="A1233" t="s">
        <v>292</v>
      </c>
      <c r="B1233">
        <v>2</v>
      </c>
      <c r="C1233" s="1">
        <v>41.8</v>
      </c>
      <c r="D1233" s="1">
        <v>3.4</v>
      </c>
      <c r="E1233" s="14">
        <f t="shared" si="52"/>
        <v>8.4832535885167477</v>
      </c>
      <c r="F1233" s="14">
        <f t="shared" si="53"/>
        <v>12.294117647058822</v>
      </c>
      <c r="G1233" s="1">
        <v>354600</v>
      </c>
    </row>
    <row r="1234" spans="1:7" x14ac:dyDescent="0.25">
      <c r="A1234" t="s">
        <v>304</v>
      </c>
      <c r="B1234">
        <v>3</v>
      </c>
      <c r="C1234" s="1">
        <v>3.77</v>
      </c>
      <c r="D1234" s="1">
        <v>3.75</v>
      </c>
      <c r="E1234" s="14">
        <f t="shared" si="52"/>
        <v>7.4031830238726792</v>
      </c>
      <c r="F1234" s="14">
        <f t="shared" si="53"/>
        <v>1.0053333333333334</v>
      </c>
      <c r="G1234" s="1">
        <v>27910</v>
      </c>
    </row>
    <row r="1235" spans="1:7" x14ac:dyDescent="0.25">
      <c r="A1235" t="s">
        <v>293</v>
      </c>
      <c r="B1235">
        <v>5</v>
      </c>
      <c r="C1235" s="1">
        <v>2.68</v>
      </c>
      <c r="D1235" s="1">
        <v>2.2200000000000002</v>
      </c>
      <c r="E1235" s="14">
        <f t="shared" si="52"/>
        <v>7.8955223880597014</v>
      </c>
      <c r="F1235" s="14">
        <f t="shared" si="53"/>
        <v>1.2072072072072071</v>
      </c>
      <c r="G1235" s="1">
        <v>21160</v>
      </c>
    </row>
    <row r="1236" spans="1:7" x14ac:dyDescent="0.25">
      <c r="A1236" t="s">
        <v>391</v>
      </c>
      <c r="B1236">
        <v>1</v>
      </c>
      <c r="C1236" s="1">
        <v>0.4</v>
      </c>
      <c r="D1236" s="1">
        <v>0.3</v>
      </c>
      <c r="E1236" s="14">
        <f t="shared" si="52"/>
        <v>37</v>
      </c>
      <c r="F1236" s="14">
        <f t="shared" si="53"/>
        <v>1.3333333333333335</v>
      </c>
      <c r="G1236" s="1">
        <v>14800</v>
      </c>
    </row>
    <row r="1237" spans="1:7" x14ac:dyDescent="0.25">
      <c r="A1237" t="s">
        <v>326</v>
      </c>
      <c r="B1237">
        <v>2</v>
      </c>
      <c r="C1237" s="1">
        <v>3.4</v>
      </c>
      <c r="D1237" s="1">
        <v>0.08</v>
      </c>
      <c r="E1237" s="14">
        <f t="shared" si="52"/>
        <v>7.5294117647058831</v>
      </c>
      <c r="F1237" s="14">
        <f t="shared" si="53"/>
        <v>42.5</v>
      </c>
      <c r="G1237" s="1">
        <v>25600</v>
      </c>
    </row>
    <row r="1238" spans="1:7" x14ac:dyDescent="0.25">
      <c r="A1238" t="s">
        <v>308</v>
      </c>
      <c r="B1238">
        <v>2</v>
      </c>
      <c r="C1238" s="1">
        <v>1.5</v>
      </c>
      <c r="D1238" s="1">
        <v>0.8</v>
      </c>
      <c r="E1238" s="14">
        <f t="shared" si="52"/>
        <v>4.833333333333333</v>
      </c>
      <c r="F1238" s="14">
        <f t="shared" si="53"/>
        <v>1.875</v>
      </c>
      <c r="G1238" s="1">
        <v>7250</v>
      </c>
    </row>
    <row r="1239" spans="1:7" x14ac:dyDescent="0.25">
      <c r="A1239" t="s">
        <v>284</v>
      </c>
      <c r="B1239">
        <v>3</v>
      </c>
      <c r="C1239" s="1">
        <v>60.45</v>
      </c>
      <c r="D1239" s="1">
        <v>29.02</v>
      </c>
      <c r="E1239" s="14">
        <f t="shared" si="52"/>
        <v>7.0744416873449127</v>
      </c>
      <c r="F1239" s="14">
        <f t="shared" si="53"/>
        <v>2.0830461750516887</v>
      </c>
      <c r="G1239" s="1">
        <v>427650</v>
      </c>
    </row>
    <row r="1240" spans="1:7" x14ac:dyDescent="0.25">
      <c r="A1240" t="s">
        <v>315</v>
      </c>
      <c r="B1240">
        <v>2</v>
      </c>
      <c r="C1240" s="1">
        <v>14</v>
      </c>
      <c r="D1240" s="1">
        <v>0.3</v>
      </c>
      <c r="E1240" s="14">
        <f t="shared" si="52"/>
        <v>3.7857142857142856</v>
      </c>
      <c r="F1240" s="14">
        <f t="shared" si="53"/>
        <v>46.666666666666671</v>
      </c>
      <c r="G1240" s="1">
        <v>53000</v>
      </c>
    </row>
    <row r="1241" spans="1:7" x14ac:dyDescent="0.25">
      <c r="A1241" t="s">
        <v>508</v>
      </c>
      <c r="B1241">
        <v>4</v>
      </c>
      <c r="C1241" s="1">
        <v>310.8</v>
      </c>
      <c r="D1241" s="1">
        <v>6.36</v>
      </c>
      <c r="E1241" s="14">
        <f t="shared" si="52"/>
        <v>7.6745495495495488</v>
      </c>
      <c r="F1241" s="14">
        <f t="shared" si="53"/>
        <v>48.867924528301884</v>
      </c>
      <c r="G1241" s="1">
        <v>2385250</v>
      </c>
    </row>
    <row r="1242" spans="1:7" x14ac:dyDescent="0.25">
      <c r="A1242" t="s">
        <v>378</v>
      </c>
      <c r="B1242">
        <v>1</v>
      </c>
      <c r="C1242" s="1">
        <v>15</v>
      </c>
      <c r="D1242" s="1">
        <v>0.4</v>
      </c>
      <c r="E1242" s="14">
        <f t="shared" ref="E1242:E1263" si="54">(G1242/C1242)/1000</f>
        <v>3.5333333333333337</v>
      </c>
      <c r="F1242" s="14">
        <f t="shared" ref="F1242:F1263" si="55">C1242/D1242</f>
        <v>37.5</v>
      </c>
      <c r="G1242" s="1">
        <v>53000</v>
      </c>
    </row>
    <row r="1243" spans="1:7" x14ac:dyDescent="0.25">
      <c r="A1243" t="s">
        <v>384</v>
      </c>
      <c r="B1243">
        <v>5</v>
      </c>
      <c r="C1243" s="1">
        <v>1046.8</v>
      </c>
      <c r="D1243" s="1">
        <v>24.25</v>
      </c>
      <c r="E1243" s="14">
        <f t="shared" si="54"/>
        <v>3.9252961406190297</v>
      </c>
      <c r="F1243" s="14">
        <f t="shared" si="55"/>
        <v>43.167010309278346</v>
      </c>
      <c r="G1243" s="1">
        <v>4109000</v>
      </c>
    </row>
    <row r="1244" spans="1:7" x14ac:dyDescent="0.25">
      <c r="A1244" t="s">
        <v>483</v>
      </c>
      <c r="B1244">
        <v>5</v>
      </c>
      <c r="C1244" s="1">
        <v>153.05000000000001</v>
      </c>
      <c r="D1244" s="1">
        <v>8.16</v>
      </c>
      <c r="E1244" s="14">
        <f t="shared" si="54"/>
        <v>8.1453773276706958</v>
      </c>
      <c r="F1244" s="14">
        <f t="shared" si="55"/>
        <v>18.756127450980394</v>
      </c>
      <c r="G1244" s="1">
        <v>1246650</v>
      </c>
    </row>
    <row r="1245" spans="1:7" x14ac:dyDescent="0.25">
      <c r="A1245" t="s">
        <v>509</v>
      </c>
      <c r="B1245">
        <v>36</v>
      </c>
      <c r="C1245" s="1">
        <v>3113.65</v>
      </c>
      <c r="D1245" s="1">
        <v>222.65</v>
      </c>
      <c r="E1245" s="14">
        <f t="shared" si="54"/>
        <v>4.809692804265091</v>
      </c>
      <c r="F1245" s="14">
        <f t="shared" si="55"/>
        <v>13.984504828205704</v>
      </c>
      <c r="G1245" s="1">
        <v>14975700</v>
      </c>
    </row>
    <row r="1246" spans="1:7" x14ac:dyDescent="0.25">
      <c r="A1246" s="10" t="s">
        <v>538</v>
      </c>
      <c r="B1246" s="10">
        <f>SUM(B1231:B1245)</f>
        <v>77</v>
      </c>
      <c r="C1246" s="11">
        <f>SUM(C1231:C1245)</f>
        <v>4826.3</v>
      </c>
      <c r="D1246" s="11">
        <f>SUM(D1231:D1245)</f>
        <v>310.39</v>
      </c>
      <c r="E1246" s="29">
        <f t="shared" si="54"/>
        <v>4.9380415639309616</v>
      </c>
      <c r="F1246" s="29">
        <f t="shared" si="55"/>
        <v>15.549147846257934</v>
      </c>
      <c r="G1246" s="11">
        <f>SUM(G1231:G1245)</f>
        <v>23832470</v>
      </c>
    </row>
    <row r="1247" spans="1:7" x14ac:dyDescent="0.25">
      <c r="A1247" s="12" t="s">
        <v>539</v>
      </c>
      <c r="E1247" s="14"/>
      <c r="F1247" s="14"/>
    </row>
    <row r="1248" spans="1:7" x14ac:dyDescent="0.25">
      <c r="A1248" t="s">
        <v>365</v>
      </c>
      <c r="B1248">
        <v>8</v>
      </c>
      <c r="C1248" s="1">
        <v>40.9</v>
      </c>
      <c r="D1248" s="1">
        <v>2.06</v>
      </c>
      <c r="E1248" s="14">
        <f t="shared" si="54"/>
        <v>5.305867970660147</v>
      </c>
      <c r="F1248" s="14">
        <f t="shared" si="55"/>
        <v>19.854368932038835</v>
      </c>
      <c r="G1248" s="1">
        <v>217010</v>
      </c>
    </row>
    <row r="1249" spans="1:7" x14ac:dyDescent="0.25">
      <c r="A1249" t="s">
        <v>292</v>
      </c>
      <c r="B1249">
        <v>23</v>
      </c>
      <c r="C1249" s="1">
        <v>183</v>
      </c>
      <c r="D1249" s="1">
        <v>9.6999999999999993</v>
      </c>
      <c r="E1249" s="14">
        <f t="shared" si="54"/>
        <v>4.1825136612021865</v>
      </c>
      <c r="F1249" s="14">
        <f t="shared" si="55"/>
        <v>18.865979381443299</v>
      </c>
      <c r="G1249" s="1">
        <v>765400</v>
      </c>
    </row>
    <row r="1250" spans="1:7" x14ac:dyDescent="0.25">
      <c r="A1250" t="s">
        <v>319</v>
      </c>
      <c r="B1250">
        <v>5</v>
      </c>
      <c r="C1250" s="1">
        <v>48.3</v>
      </c>
      <c r="D1250" s="1">
        <v>2.7</v>
      </c>
      <c r="E1250" s="14">
        <f t="shared" si="54"/>
        <v>3.853209109730849</v>
      </c>
      <c r="F1250" s="14">
        <f t="shared" si="55"/>
        <v>17.888888888888886</v>
      </c>
      <c r="G1250" s="1">
        <v>186110</v>
      </c>
    </row>
    <row r="1251" spans="1:7" x14ac:dyDescent="0.25">
      <c r="A1251" t="s">
        <v>466</v>
      </c>
      <c r="B1251">
        <v>10</v>
      </c>
      <c r="C1251" s="1">
        <v>53.2</v>
      </c>
      <c r="D1251" s="1">
        <v>2.7</v>
      </c>
      <c r="E1251" s="14">
        <f t="shared" si="54"/>
        <v>4.946804511278196</v>
      </c>
      <c r="F1251" s="14">
        <f t="shared" si="55"/>
        <v>19.703703703703702</v>
      </c>
      <c r="G1251" s="1">
        <v>263170</v>
      </c>
    </row>
    <row r="1252" spans="1:7" x14ac:dyDescent="0.25">
      <c r="A1252" t="s">
        <v>323</v>
      </c>
      <c r="B1252">
        <v>1</v>
      </c>
      <c r="C1252" s="1">
        <v>1.2</v>
      </c>
      <c r="D1252" s="1">
        <v>3</v>
      </c>
      <c r="E1252" s="14">
        <f t="shared" si="54"/>
        <v>33.299999999999997</v>
      </c>
      <c r="F1252" s="14">
        <f t="shared" si="55"/>
        <v>0.39999999999999997</v>
      </c>
      <c r="G1252" s="1">
        <v>39960</v>
      </c>
    </row>
    <row r="1253" spans="1:7" x14ac:dyDescent="0.25">
      <c r="A1253" t="s">
        <v>358</v>
      </c>
      <c r="B1253">
        <v>20</v>
      </c>
      <c r="C1253" s="1">
        <v>58.1</v>
      </c>
      <c r="D1253" s="1">
        <v>3.65</v>
      </c>
      <c r="E1253" s="14">
        <f t="shared" si="54"/>
        <v>6.5268502581755596</v>
      </c>
      <c r="F1253" s="14">
        <f t="shared" si="55"/>
        <v>15.917808219178083</v>
      </c>
      <c r="G1253" s="1">
        <v>379210</v>
      </c>
    </row>
    <row r="1254" spans="1:7" x14ac:dyDescent="0.25">
      <c r="A1254" t="s">
        <v>366</v>
      </c>
      <c r="B1254">
        <v>13</v>
      </c>
      <c r="C1254" s="1">
        <v>73</v>
      </c>
      <c r="D1254" s="1">
        <v>3.8</v>
      </c>
      <c r="E1254" s="14">
        <f t="shared" si="54"/>
        <v>3.5821917808219177</v>
      </c>
      <c r="F1254" s="14">
        <f t="shared" si="55"/>
        <v>19.210526315789476</v>
      </c>
      <c r="G1254" s="1">
        <v>261500</v>
      </c>
    </row>
    <row r="1255" spans="1:7" x14ac:dyDescent="0.25">
      <c r="A1255" t="s">
        <v>359</v>
      </c>
      <c r="B1255">
        <v>5</v>
      </c>
      <c r="C1255" s="1">
        <v>11.5</v>
      </c>
      <c r="D1255" s="1">
        <v>1.17</v>
      </c>
      <c r="E1255" s="14">
        <f t="shared" si="54"/>
        <v>6.6356521739130434</v>
      </c>
      <c r="F1255" s="14">
        <f t="shared" si="55"/>
        <v>9.8290598290598297</v>
      </c>
      <c r="G1255" s="1">
        <v>76310</v>
      </c>
    </row>
    <row r="1256" spans="1:7" x14ac:dyDescent="0.25">
      <c r="A1256" t="s">
        <v>326</v>
      </c>
      <c r="B1256">
        <v>23</v>
      </c>
      <c r="C1256" s="1">
        <v>302</v>
      </c>
      <c r="D1256" s="1">
        <v>11.5</v>
      </c>
      <c r="E1256" s="14">
        <f t="shared" si="54"/>
        <v>4.0698675496688743</v>
      </c>
      <c r="F1256" s="14">
        <f t="shared" si="55"/>
        <v>26.260869565217391</v>
      </c>
      <c r="G1256" s="1">
        <v>1229100</v>
      </c>
    </row>
    <row r="1257" spans="1:7" x14ac:dyDescent="0.25">
      <c r="A1257" t="s">
        <v>308</v>
      </c>
      <c r="B1257">
        <v>6</v>
      </c>
      <c r="C1257" s="1">
        <v>64</v>
      </c>
      <c r="D1257" s="1">
        <v>3.45</v>
      </c>
      <c r="E1257" s="14">
        <f t="shared" si="54"/>
        <v>3.5265624999999998</v>
      </c>
      <c r="F1257" s="14">
        <f t="shared" si="55"/>
        <v>18.55072463768116</v>
      </c>
      <c r="G1257" s="1">
        <v>225700</v>
      </c>
    </row>
    <row r="1258" spans="1:7" x14ac:dyDescent="0.25">
      <c r="A1258" t="s">
        <v>287</v>
      </c>
      <c r="B1258">
        <v>12</v>
      </c>
      <c r="C1258" s="1">
        <v>34</v>
      </c>
      <c r="D1258" s="1">
        <v>2.5</v>
      </c>
      <c r="E1258" s="14">
        <f t="shared" si="54"/>
        <v>3.4941176470588236</v>
      </c>
      <c r="F1258" s="14">
        <f t="shared" si="55"/>
        <v>13.6</v>
      </c>
      <c r="G1258" s="1">
        <v>118800</v>
      </c>
    </row>
    <row r="1259" spans="1:7" x14ac:dyDescent="0.25">
      <c r="A1259" t="s">
        <v>481</v>
      </c>
      <c r="B1259">
        <v>15</v>
      </c>
      <c r="C1259" s="1">
        <v>42.5</v>
      </c>
      <c r="D1259" s="1">
        <v>3.05</v>
      </c>
      <c r="E1259" s="14">
        <f t="shared" si="54"/>
        <v>6.62</v>
      </c>
      <c r="F1259" s="14">
        <f t="shared" si="55"/>
        <v>13.934426229508198</v>
      </c>
      <c r="G1259" s="1">
        <v>281350</v>
      </c>
    </row>
    <row r="1260" spans="1:7" x14ac:dyDescent="0.25">
      <c r="A1260" t="s">
        <v>360</v>
      </c>
      <c r="B1260">
        <v>10</v>
      </c>
      <c r="C1260" s="1">
        <v>75.099999999999994</v>
      </c>
      <c r="D1260" s="1">
        <v>3.7</v>
      </c>
      <c r="E1260" s="14">
        <f t="shared" si="54"/>
        <v>6.0603195739014657</v>
      </c>
      <c r="F1260" s="14">
        <f t="shared" si="55"/>
        <v>20.297297297297295</v>
      </c>
      <c r="G1260" s="1">
        <v>455130</v>
      </c>
    </row>
    <row r="1261" spans="1:7" x14ac:dyDescent="0.25">
      <c r="A1261" s="10" t="s">
        <v>540</v>
      </c>
      <c r="B1261" s="10">
        <v>151</v>
      </c>
      <c r="C1261" s="11">
        <v>986.8</v>
      </c>
      <c r="D1261" s="11">
        <f>SUM(D1248:D1260)</f>
        <v>52.980000000000004</v>
      </c>
      <c r="E1261" s="29">
        <f t="shared" si="54"/>
        <v>4.5589278475881638</v>
      </c>
      <c r="F1261" s="29">
        <f t="shared" si="55"/>
        <v>18.62589656474141</v>
      </c>
      <c r="G1261" s="11">
        <f>SUM(G1248:G1260)</f>
        <v>4498750</v>
      </c>
    </row>
    <row r="1262" spans="1:7" x14ac:dyDescent="0.25">
      <c r="A1262" s="8" t="s">
        <v>541</v>
      </c>
      <c r="B1262" s="8">
        <f>SUM(B1261,B1246,B1229,B1209,B1203,B1196,B1165,B1155,B1147,B1138,B1127,B1114,B1084,B1067,B1057,B1040,B1033,B1030,B1024,B1020,B1002,B997,B990)</f>
        <v>3521</v>
      </c>
      <c r="C1262" s="9">
        <f>SUM(C1261,C1246,C1229,C1209,C1203,C1196,C1165,C1155,C1147,C1138,C1127,C1114,C1084,C1067,C1057,C1040,C1033,C1030,C1024,C1020,C1002,C997,C990)</f>
        <v>67878.209999999992</v>
      </c>
      <c r="D1262" s="9">
        <f>SUM(D1261,D1246,D1229,D1209,D1203,D1196,D1165,D1155,D1147,D1138,D1127,D1114,D1084,D1067,D1057,D1040,D1033,D1030,D1024,D1020,D1002,D997,D990)</f>
        <v>3443.8100000000004</v>
      </c>
      <c r="E1262" s="17">
        <f t="shared" si="54"/>
        <v>4.8827377843346191</v>
      </c>
      <c r="F1262" s="17">
        <f t="shared" si="55"/>
        <v>19.71020758984961</v>
      </c>
      <c r="G1262" s="9">
        <f>SUM(G1261,G1246,G1229,G1209,G1203,G1196,G1165,G1155,G1147,G1138,G1127,G1114,G1084,G1067,G1057,G1040,G1033,G1030,G1024,G1020,G1002,G997,G990)</f>
        <v>331431500.69999999</v>
      </c>
    </row>
    <row r="1263" spans="1:7" x14ac:dyDescent="0.25">
      <c r="A1263" s="6" t="s">
        <v>271</v>
      </c>
      <c r="B1263" s="22">
        <f>SUM(B1262,B980,B705,B571,B364)</f>
        <v>55296</v>
      </c>
      <c r="C1263" s="7">
        <f>SUM(C1262,C980,C705,C571,C364)</f>
        <v>4667540.67</v>
      </c>
      <c r="D1263" s="7">
        <f>SUM(D1262,D980,D705,D571,D364)</f>
        <v>145405.74</v>
      </c>
      <c r="E1263" s="18">
        <f t="shared" si="54"/>
        <v>0.93540318539956069</v>
      </c>
      <c r="F1263" s="18">
        <f t="shared" si="55"/>
        <v>32.100112897881473</v>
      </c>
      <c r="G1263" s="7">
        <f>SUM(G1262,G980,G705,G571,G364)</f>
        <v>4366032410.6999998</v>
      </c>
    </row>
    <row r="1264" spans="1:7" x14ac:dyDescent="0.25">
      <c r="A1264" s="27" t="s">
        <v>543</v>
      </c>
    </row>
    <row r="1265" spans="1:7" x14ac:dyDescent="0.25">
      <c r="A1265" s="27" t="s">
        <v>544</v>
      </c>
    </row>
    <row r="1266" spans="1:7" x14ac:dyDescent="0.25">
      <c r="A1266" s="27"/>
    </row>
    <row r="1268" spans="1:7" ht="15.75" x14ac:dyDescent="0.25">
      <c r="A1268" s="72" t="s">
        <v>677</v>
      </c>
      <c r="B1268" s="72"/>
      <c r="C1268" s="72"/>
      <c r="D1268" s="72"/>
      <c r="E1268" s="72"/>
      <c r="F1268" s="72"/>
      <c r="G1268" s="72"/>
    </row>
    <row r="1269" spans="1:7" ht="15.75" x14ac:dyDescent="0.25">
      <c r="A1269" s="72" t="s">
        <v>542</v>
      </c>
      <c r="B1269" s="72"/>
      <c r="C1269" s="72"/>
      <c r="D1269" s="72"/>
      <c r="E1269" s="72"/>
      <c r="F1269" s="72"/>
      <c r="G1269" s="72"/>
    </row>
    <row r="1270" spans="1:7" x14ac:dyDescent="0.25">
      <c r="A1270" s="32"/>
      <c r="B1270" s="33"/>
      <c r="C1270" s="34"/>
      <c r="D1270" s="34"/>
      <c r="E1270" s="35"/>
      <c r="F1270" s="34"/>
      <c r="G1270" s="34"/>
    </row>
    <row r="1271" spans="1:7" ht="45" x14ac:dyDescent="0.25">
      <c r="A1271" s="47" t="s">
        <v>671</v>
      </c>
      <c r="B1271" s="39" t="s">
        <v>547</v>
      </c>
      <c r="C1271" s="40" t="s">
        <v>548</v>
      </c>
      <c r="D1271" s="40" t="s">
        <v>549</v>
      </c>
      <c r="E1271" s="41" t="s">
        <v>550</v>
      </c>
      <c r="F1271" s="42" t="s">
        <v>551</v>
      </c>
      <c r="G1271" s="42" t="s">
        <v>552</v>
      </c>
    </row>
    <row r="1272" spans="1:7" x14ac:dyDescent="0.25">
      <c r="A1272" s="60" t="s">
        <v>672</v>
      </c>
      <c r="B1272" s="23">
        <v>11859</v>
      </c>
      <c r="C1272" s="24">
        <v>563664.53</v>
      </c>
      <c r="D1272" s="24">
        <v>28229.75</v>
      </c>
      <c r="E1272" s="62">
        <f t="shared" ref="E1272:E1276" si="56">(G1272/C1272)/1000</f>
        <v>1.3821115433678255</v>
      </c>
      <c r="F1272" s="61">
        <f t="shared" ref="F1272:F1276" si="57">C1272/D1272</f>
        <v>19.967039382212029</v>
      </c>
      <c r="G1272" s="24">
        <v>779047253.5</v>
      </c>
    </row>
    <row r="1273" spans="1:7" x14ac:dyDescent="0.25">
      <c r="A1273" s="60" t="s">
        <v>673</v>
      </c>
      <c r="B1273" s="23">
        <v>7355</v>
      </c>
      <c r="C1273" s="24">
        <v>121872.88</v>
      </c>
      <c r="D1273" s="24">
        <v>14168.14</v>
      </c>
      <c r="E1273" s="62">
        <f t="shared" si="56"/>
        <v>4.7720814401038201</v>
      </c>
      <c r="F1273" s="61">
        <f t="shared" si="57"/>
        <v>8.6018969321308241</v>
      </c>
      <c r="G1273" s="24">
        <v>581587308.70000005</v>
      </c>
    </row>
    <row r="1274" spans="1:7" x14ac:dyDescent="0.25">
      <c r="A1274" s="60" t="s">
        <v>674</v>
      </c>
      <c r="B1274" s="23">
        <v>7049</v>
      </c>
      <c r="C1274" s="24">
        <v>3255364.58</v>
      </c>
      <c r="D1274" s="24">
        <v>74148.56</v>
      </c>
      <c r="E1274" s="62">
        <f t="shared" si="56"/>
        <v>0.26586204510463768</v>
      </c>
      <c r="F1274" s="61">
        <f t="shared" si="57"/>
        <v>43.9032744533407</v>
      </c>
      <c r="G1274" s="24">
        <v>865477884.79999995</v>
      </c>
    </row>
    <row r="1275" spans="1:7" x14ac:dyDescent="0.25">
      <c r="A1275" s="60" t="s">
        <v>675</v>
      </c>
      <c r="B1275" s="23">
        <v>25512</v>
      </c>
      <c r="C1275" s="24">
        <v>658760.47</v>
      </c>
      <c r="D1275" s="24">
        <v>25415.48</v>
      </c>
      <c r="E1275" s="62">
        <f t="shared" si="56"/>
        <v>2.7452898972520314</v>
      </c>
      <c r="F1275" s="61">
        <f t="shared" si="57"/>
        <v>25.919654871755323</v>
      </c>
      <c r="G1275" s="43">
        <v>1808488463</v>
      </c>
    </row>
    <row r="1276" spans="1:7" x14ac:dyDescent="0.25">
      <c r="A1276" s="60" t="s">
        <v>676</v>
      </c>
      <c r="B1276" s="23">
        <v>3521</v>
      </c>
      <c r="C1276" s="24">
        <v>67878.210000000006</v>
      </c>
      <c r="D1276" s="24">
        <v>3443.81</v>
      </c>
      <c r="E1276" s="62">
        <f t="shared" si="56"/>
        <v>4.8827377843346182</v>
      </c>
      <c r="F1276" s="61">
        <f t="shared" si="57"/>
        <v>19.710207589849617</v>
      </c>
      <c r="G1276" s="24">
        <v>331431500.69999999</v>
      </c>
    </row>
    <row r="1277" spans="1:7" x14ac:dyDescent="0.25">
      <c r="A1277" s="57" t="s">
        <v>271</v>
      </c>
      <c r="B1277" s="58">
        <f>SUM(B1272:B1276)</f>
        <v>55296</v>
      </c>
      <c r="C1277" s="59">
        <f>SUM(C1272:C1276)</f>
        <v>4667540.67</v>
      </c>
      <c r="D1277" s="59">
        <f>SUM(D1272:D1276)</f>
        <v>145405.74</v>
      </c>
      <c r="E1277" s="63">
        <f>(G1277/C1277)/1000</f>
        <v>0.93540318539956069</v>
      </c>
      <c r="F1277" s="59">
        <f t="shared" ref="F1277" si="58">C1277/D1277</f>
        <v>32.100112897881473</v>
      </c>
      <c r="G1277" s="59">
        <f>SUM(G1272:G1276)</f>
        <v>4366032410.6999998</v>
      </c>
    </row>
    <row r="1278" spans="1:7" x14ac:dyDescent="0.25">
      <c r="A1278" s="27" t="s">
        <v>543</v>
      </c>
      <c r="B1278" s="33"/>
      <c r="C1278" s="34"/>
      <c r="D1278" s="34"/>
      <c r="E1278" s="35"/>
      <c r="F1278" s="34"/>
      <c r="G1278" s="32"/>
    </row>
    <row r="1279" spans="1:7" x14ac:dyDescent="0.25">
      <c r="A1279" s="27" t="s">
        <v>544</v>
      </c>
      <c r="B1279" s="33"/>
      <c r="C1279" s="34"/>
      <c r="D1279" s="34"/>
      <c r="E1279" s="35"/>
      <c r="F1279" s="34"/>
      <c r="G1279" s="34"/>
    </row>
    <row r="1280" spans="1:7" x14ac:dyDescent="0.25">
      <c r="C1280"/>
      <c r="D1280"/>
    </row>
    <row r="1281" spans="1:7" x14ac:dyDescent="0.25">
      <c r="C1281"/>
      <c r="D1281"/>
    </row>
    <row r="1282" spans="1:7" ht="15.75" x14ac:dyDescent="0.25">
      <c r="A1282" s="72" t="s">
        <v>766</v>
      </c>
      <c r="B1282" s="72"/>
      <c r="C1282" s="72"/>
      <c r="D1282" s="72"/>
      <c r="E1282" s="72"/>
      <c r="F1282" s="72"/>
      <c r="G1282" s="72"/>
    </row>
    <row r="1283" spans="1:7" ht="15.75" x14ac:dyDescent="0.25">
      <c r="A1283" s="72" t="s">
        <v>678</v>
      </c>
      <c r="B1283" s="72"/>
      <c r="C1283" s="72"/>
      <c r="D1283" s="72"/>
      <c r="E1283" s="72"/>
      <c r="F1283" s="72"/>
      <c r="G1283" s="72"/>
    </row>
    <row r="1284" spans="1:7" x14ac:dyDescent="0.25">
      <c r="A1284" s="32"/>
      <c r="B1284" s="33"/>
      <c r="C1284" s="34"/>
      <c r="D1284" s="34"/>
      <c r="E1284" s="35"/>
      <c r="F1284" s="34"/>
      <c r="G1284" s="34"/>
    </row>
    <row r="1285" spans="1:7" ht="15.75" x14ac:dyDescent="0.25">
      <c r="A1285" s="37" t="s">
        <v>679</v>
      </c>
      <c r="B1285" s="32"/>
      <c r="C1285" s="34"/>
      <c r="D1285" s="34"/>
      <c r="E1285" s="32"/>
      <c r="F1285" s="34"/>
      <c r="G1285" s="32"/>
    </row>
    <row r="1286" spans="1:7" ht="45" x14ac:dyDescent="0.25">
      <c r="A1286" s="65" t="s">
        <v>680</v>
      </c>
      <c r="B1286" s="39" t="s">
        <v>547</v>
      </c>
      <c r="C1286" s="40" t="s">
        <v>548</v>
      </c>
      <c r="D1286" s="40" t="s">
        <v>549</v>
      </c>
      <c r="E1286" s="41" t="s">
        <v>550</v>
      </c>
      <c r="F1286" s="42" t="s">
        <v>551</v>
      </c>
      <c r="G1286" s="42" t="s">
        <v>552</v>
      </c>
    </row>
    <row r="1287" spans="1:7" x14ac:dyDescent="0.25">
      <c r="A1287" s="69" t="s">
        <v>681</v>
      </c>
      <c r="B1287" s="26">
        <v>176</v>
      </c>
      <c r="C1287" s="24">
        <v>1054.2</v>
      </c>
      <c r="D1287" s="24">
        <v>99</v>
      </c>
      <c r="E1287" s="25">
        <v>9.0927717700626065</v>
      </c>
      <c r="F1287" s="25">
        <v>10.648484848484848</v>
      </c>
      <c r="G1287" s="24">
        <v>9585600</v>
      </c>
    </row>
    <row r="1288" spans="1:7" x14ac:dyDescent="0.25">
      <c r="A1288" s="69" t="s">
        <v>682</v>
      </c>
      <c r="B1288" s="23">
        <v>299</v>
      </c>
      <c r="C1288" s="24">
        <v>2524.7799999999997</v>
      </c>
      <c r="D1288" s="24">
        <v>147.74</v>
      </c>
      <c r="E1288" s="25">
        <v>1.6577198805440476</v>
      </c>
      <c r="F1288" s="25">
        <v>17.0893461486395</v>
      </c>
      <c r="G1288" s="24">
        <v>4185378</v>
      </c>
    </row>
    <row r="1289" spans="1:7" x14ac:dyDescent="0.25">
      <c r="A1289" s="70" t="s">
        <v>683</v>
      </c>
      <c r="B1289" s="23">
        <v>430</v>
      </c>
      <c r="C1289" s="24">
        <v>209138.05</v>
      </c>
      <c r="D1289" s="24">
        <v>5393.4</v>
      </c>
      <c r="E1289" s="25">
        <v>0.60044616462666645</v>
      </c>
      <c r="F1289" s="25">
        <v>38.776662216783478</v>
      </c>
      <c r="G1289" s="24">
        <v>125576140</v>
      </c>
    </row>
    <row r="1290" spans="1:7" x14ac:dyDescent="0.25">
      <c r="A1290" s="70" t="s">
        <v>684</v>
      </c>
      <c r="B1290" s="26">
        <v>14</v>
      </c>
      <c r="C1290" s="24">
        <v>219.23</v>
      </c>
      <c r="D1290" s="24">
        <v>33.049999999999997</v>
      </c>
      <c r="E1290" s="25">
        <v>6.066911462847238</v>
      </c>
      <c r="F1290" s="25">
        <v>6.6332829046898638</v>
      </c>
      <c r="G1290" s="24">
        <v>1330049</v>
      </c>
    </row>
    <row r="1291" spans="1:7" x14ac:dyDescent="0.25">
      <c r="A1291" s="70" t="s">
        <v>685</v>
      </c>
      <c r="B1291" s="23">
        <v>66</v>
      </c>
      <c r="C1291" s="24">
        <v>111.09</v>
      </c>
      <c r="D1291" s="24">
        <v>11.57</v>
      </c>
      <c r="E1291" s="25">
        <v>3.032331442974165</v>
      </c>
      <c r="F1291" s="25">
        <v>9.6015557476231628</v>
      </c>
      <c r="G1291" s="24">
        <v>336861.7</v>
      </c>
    </row>
    <row r="1292" spans="1:7" x14ac:dyDescent="0.25">
      <c r="A1292" s="70" t="s">
        <v>770</v>
      </c>
      <c r="B1292" s="26">
        <v>9</v>
      </c>
      <c r="C1292" s="24">
        <v>104.66</v>
      </c>
      <c r="D1292" s="24">
        <v>33.42</v>
      </c>
      <c r="E1292" s="25">
        <v>5.8409784062679151</v>
      </c>
      <c r="F1292" s="25">
        <v>3.131657690005984</v>
      </c>
      <c r="G1292" s="24">
        <v>611316.80000000005</v>
      </c>
    </row>
    <row r="1293" spans="1:7" x14ac:dyDescent="0.25">
      <c r="A1293" s="70" t="s">
        <v>771</v>
      </c>
      <c r="B1293" s="26">
        <v>204</v>
      </c>
      <c r="C1293" s="24">
        <v>4367.41</v>
      </c>
      <c r="D1293" s="24">
        <v>475.50000000000011</v>
      </c>
      <c r="E1293" s="25">
        <v>2.5364866820380962</v>
      </c>
      <c r="F1293" s="25">
        <v>9.1848790746582516</v>
      </c>
      <c r="G1293" s="24">
        <v>11077877.300000001</v>
      </c>
    </row>
    <row r="1294" spans="1:7" x14ac:dyDescent="0.25">
      <c r="A1294" s="70" t="s">
        <v>686</v>
      </c>
      <c r="B1294" s="23">
        <v>4158</v>
      </c>
      <c r="C1294" s="24">
        <v>51085.599999999999</v>
      </c>
      <c r="D1294" s="24">
        <v>2836</v>
      </c>
      <c r="E1294" s="25">
        <v>3.6561594656811311</v>
      </c>
      <c r="F1294" s="25">
        <v>18.013258110014103</v>
      </c>
      <c r="G1294" s="24">
        <v>186777100</v>
      </c>
    </row>
    <row r="1295" spans="1:7" x14ac:dyDescent="0.25">
      <c r="A1295" s="70" t="s">
        <v>687</v>
      </c>
      <c r="B1295" s="23">
        <v>387</v>
      </c>
      <c r="C1295" s="24">
        <v>4698.01</v>
      </c>
      <c r="D1295" s="24">
        <v>984.45</v>
      </c>
      <c r="E1295" s="25">
        <v>7.1610605341410514</v>
      </c>
      <c r="F1295" s="25">
        <v>4.7722179897404642</v>
      </c>
      <c r="G1295" s="24">
        <v>33642734</v>
      </c>
    </row>
    <row r="1296" spans="1:7" x14ac:dyDescent="0.25">
      <c r="A1296" s="70" t="s">
        <v>688</v>
      </c>
      <c r="B1296" s="23">
        <v>151</v>
      </c>
      <c r="C1296" s="24">
        <v>105526.33999999998</v>
      </c>
      <c r="D1296" s="24">
        <v>1842.1</v>
      </c>
      <c r="E1296" s="25">
        <v>0.116261778812759</v>
      </c>
      <c r="F1296" s="25">
        <v>57.285891102546003</v>
      </c>
      <c r="G1296" s="24">
        <v>12268680</v>
      </c>
    </row>
    <row r="1297" spans="1:7" x14ac:dyDescent="0.25">
      <c r="A1297" s="70" t="s">
        <v>689</v>
      </c>
      <c r="B1297" s="23">
        <v>3005</v>
      </c>
      <c r="C1297" s="24">
        <v>43522.19999999999</v>
      </c>
      <c r="D1297" s="24">
        <v>4162.7999999999993</v>
      </c>
      <c r="E1297" s="25">
        <v>1.7918585802188314</v>
      </c>
      <c r="F1297" s="25">
        <v>10.455030268088786</v>
      </c>
      <c r="G1297" s="24">
        <v>77985627.5</v>
      </c>
    </row>
    <row r="1298" spans="1:7" x14ac:dyDescent="0.25">
      <c r="A1298" s="70" t="s">
        <v>690</v>
      </c>
      <c r="B1298" s="23">
        <v>859</v>
      </c>
      <c r="C1298" s="24">
        <v>31096.65</v>
      </c>
      <c r="D1298" s="24">
        <v>1000.75</v>
      </c>
      <c r="E1298" s="25">
        <v>2.2377984445269825</v>
      </c>
      <c r="F1298" s="25">
        <v>31.073344991256558</v>
      </c>
      <c r="G1298" s="24">
        <v>69588035</v>
      </c>
    </row>
    <row r="1299" spans="1:7" x14ac:dyDescent="0.25">
      <c r="A1299" s="70" t="s">
        <v>768</v>
      </c>
      <c r="B1299" s="23">
        <v>2965</v>
      </c>
      <c r="C1299" s="24">
        <v>1747501.02</v>
      </c>
      <c r="D1299" s="24">
        <v>39809.149999999994</v>
      </c>
      <c r="E1299" s="25">
        <v>0.16394223048865517</v>
      </c>
      <c r="F1299" s="25">
        <v>43.896968912925807</v>
      </c>
      <c r="G1299" s="24">
        <v>286489215</v>
      </c>
    </row>
    <row r="1300" spans="1:7" x14ac:dyDescent="0.25">
      <c r="A1300" s="70" t="s">
        <v>691</v>
      </c>
      <c r="B1300" s="23">
        <v>37</v>
      </c>
      <c r="C1300" s="24">
        <v>233.14999999999998</v>
      </c>
      <c r="D1300" s="24">
        <v>26.75</v>
      </c>
      <c r="E1300" s="25">
        <v>3.5865644434913153</v>
      </c>
      <c r="F1300" s="25">
        <v>8.7158878504672881</v>
      </c>
      <c r="G1300" s="24">
        <v>836207.5</v>
      </c>
    </row>
    <row r="1301" spans="1:7" x14ac:dyDescent="0.25">
      <c r="A1301" s="70" t="s">
        <v>692</v>
      </c>
      <c r="B1301" s="23">
        <v>74</v>
      </c>
      <c r="C1301" s="24">
        <v>1485</v>
      </c>
      <c r="D1301" s="24">
        <v>68</v>
      </c>
      <c r="E1301" s="25">
        <v>0.49813131313131309</v>
      </c>
      <c r="F1301" s="25">
        <v>21.838235294117649</v>
      </c>
      <c r="G1301" s="24">
        <v>739725</v>
      </c>
    </row>
    <row r="1302" spans="1:7" x14ac:dyDescent="0.25">
      <c r="A1302" s="70" t="s">
        <v>693</v>
      </c>
      <c r="B1302" s="23">
        <v>26</v>
      </c>
      <c r="C1302" s="24">
        <v>3910</v>
      </c>
      <c r="D1302" s="24">
        <v>104.2</v>
      </c>
      <c r="E1302" s="25">
        <v>0.20998567774936061</v>
      </c>
      <c r="F1302" s="25">
        <v>37.523992322456813</v>
      </c>
      <c r="G1302" s="24">
        <v>821044</v>
      </c>
    </row>
    <row r="1303" spans="1:7" x14ac:dyDescent="0.25">
      <c r="A1303" s="70" t="s">
        <v>694</v>
      </c>
      <c r="B1303" s="23">
        <v>112</v>
      </c>
      <c r="C1303" s="24">
        <v>8687.91</v>
      </c>
      <c r="D1303" s="24">
        <v>261.09000000000003</v>
      </c>
      <c r="E1303" s="25">
        <v>0.8788425639768368</v>
      </c>
      <c r="F1303" s="25">
        <v>33.275537171090427</v>
      </c>
      <c r="G1303" s="24">
        <v>7635305.0999999996</v>
      </c>
    </row>
    <row r="1304" spans="1:7" x14ac:dyDescent="0.25">
      <c r="A1304" s="70" t="s">
        <v>695</v>
      </c>
      <c r="B1304" s="23">
        <v>704</v>
      </c>
      <c r="C1304" s="24">
        <v>12171.72</v>
      </c>
      <c r="D1304" s="24">
        <v>916.38</v>
      </c>
      <c r="E1304" s="25">
        <v>3.0023513521507232</v>
      </c>
      <c r="F1304" s="25">
        <v>13.282393766777973</v>
      </c>
      <c r="G1304" s="24">
        <v>36543780</v>
      </c>
    </row>
    <row r="1305" spans="1:7" x14ac:dyDescent="0.25">
      <c r="A1305" s="70" t="s">
        <v>696</v>
      </c>
      <c r="B1305" s="26">
        <v>5</v>
      </c>
      <c r="C1305" s="24">
        <v>99.11</v>
      </c>
      <c r="D1305" s="24">
        <v>10.5</v>
      </c>
      <c r="E1305" s="25">
        <v>3.5197558268590456</v>
      </c>
      <c r="F1305" s="25">
        <v>9.4390476190476189</v>
      </c>
      <c r="G1305" s="24">
        <v>348843</v>
      </c>
    </row>
    <row r="1306" spans="1:7" x14ac:dyDescent="0.25">
      <c r="A1306" s="70" t="s">
        <v>697</v>
      </c>
      <c r="B1306" s="23">
        <v>45</v>
      </c>
      <c r="C1306" s="24">
        <v>1588.5</v>
      </c>
      <c r="D1306" s="24">
        <v>142.79999999999998</v>
      </c>
      <c r="E1306" s="25">
        <v>3.0657223796033994</v>
      </c>
      <c r="F1306" s="25">
        <v>11.123949579831933</v>
      </c>
      <c r="G1306" s="24">
        <v>4869900</v>
      </c>
    </row>
    <row r="1307" spans="1:7" x14ac:dyDescent="0.25">
      <c r="A1307" s="70" t="s">
        <v>698</v>
      </c>
      <c r="B1307" s="23">
        <v>54</v>
      </c>
      <c r="C1307" s="24">
        <v>6362</v>
      </c>
      <c r="D1307" s="24">
        <v>226.3</v>
      </c>
      <c r="E1307" s="25">
        <v>1.1316331342345174</v>
      </c>
      <c r="F1307" s="25">
        <v>28.113124171453823</v>
      </c>
      <c r="G1307" s="24">
        <v>7199450</v>
      </c>
    </row>
    <row r="1308" spans="1:7" x14ac:dyDescent="0.25">
      <c r="A1308" s="70" t="s">
        <v>699</v>
      </c>
      <c r="B1308" s="23">
        <v>812</v>
      </c>
      <c r="C1308" s="24">
        <v>15290.219999999996</v>
      </c>
      <c r="D1308" s="24">
        <v>768.11999999999989</v>
      </c>
      <c r="E1308" s="25">
        <v>2.5835795691625112</v>
      </c>
      <c r="F1308" s="25">
        <v>19.906030307764411</v>
      </c>
      <c r="G1308" s="24">
        <v>39503500</v>
      </c>
    </row>
    <row r="1309" spans="1:7" x14ac:dyDescent="0.25">
      <c r="A1309" s="70" t="s">
        <v>700</v>
      </c>
      <c r="B1309" s="23">
        <v>106</v>
      </c>
      <c r="C1309" s="24">
        <v>6078.4</v>
      </c>
      <c r="D1309" s="24">
        <v>539.43999999999994</v>
      </c>
      <c r="E1309" s="25">
        <v>3.6152088543037646</v>
      </c>
      <c r="F1309" s="25">
        <v>11.267981610559099</v>
      </c>
      <c r="G1309" s="24">
        <v>21974685.5</v>
      </c>
    </row>
    <row r="1310" spans="1:7" x14ac:dyDescent="0.25">
      <c r="A1310" s="70" t="s">
        <v>701</v>
      </c>
      <c r="B1310" s="26">
        <v>28</v>
      </c>
      <c r="C1310" s="24">
        <v>156.4</v>
      </c>
      <c r="D1310" s="24">
        <v>27.7</v>
      </c>
      <c r="E1310" s="25">
        <v>7.4097186700767264</v>
      </c>
      <c r="F1310" s="25">
        <v>5.6462093862815887</v>
      </c>
      <c r="G1310" s="24">
        <v>1158880</v>
      </c>
    </row>
    <row r="1311" spans="1:7" x14ac:dyDescent="0.25">
      <c r="A1311" s="70" t="s">
        <v>702</v>
      </c>
      <c r="B1311" s="23">
        <v>508</v>
      </c>
      <c r="C1311" s="24">
        <v>9947.6000000000022</v>
      </c>
      <c r="D1311" s="24">
        <v>1049.19</v>
      </c>
      <c r="E1311" s="25">
        <v>2.907798866058144</v>
      </c>
      <c r="F1311" s="25">
        <v>9.4812188450137747</v>
      </c>
      <c r="G1311" s="24">
        <v>28925620</v>
      </c>
    </row>
    <row r="1312" spans="1:7" x14ac:dyDescent="0.25">
      <c r="A1312" s="70" t="s">
        <v>703</v>
      </c>
      <c r="B1312" s="23">
        <v>40</v>
      </c>
      <c r="C1312" s="24">
        <v>33.400000000000006</v>
      </c>
      <c r="D1312" s="24">
        <v>7.7</v>
      </c>
      <c r="E1312" s="25">
        <v>3.1491017964071855</v>
      </c>
      <c r="F1312" s="25">
        <v>4.337662337662338</v>
      </c>
      <c r="G1312" s="24">
        <v>105180</v>
      </c>
    </row>
    <row r="1313" spans="1:7" x14ac:dyDescent="0.25">
      <c r="A1313" s="70" t="s">
        <v>704</v>
      </c>
      <c r="B1313" s="23">
        <v>290</v>
      </c>
      <c r="C1313" s="24">
        <v>1280.2900000000002</v>
      </c>
      <c r="D1313" s="24">
        <v>373.17</v>
      </c>
      <c r="E1313" s="25">
        <v>3.6584484765170386</v>
      </c>
      <c r="F1313" s="25">
        <v>3.4308492108154462</v>
      </c>
      <c r="G1313" s="24">
        <v>4683875</v>
      </c>
    </row>
    <row r="1314" spans="1:7" x14ac:dyDescent="0.25">
      <c r="A1314" s="70" t="s">
        <v>705</v>
      </c>
      <c r="B1314" s="23">
        <v>149</v>
      </c>
      <c r="C1314" s="24">
        <v>6488</v>
      </c>
      <c r="D1314" s="24">
        <v>566.5</v>
      </c>
      <c r="E1314" s="25">
        <v>3.9441122071516648</v>
      </c>
      <c r="F1314" s="25">
        <v>11.452780229479259</v>
      </c>
      <c r="G1314" s="24">
        <v>25589400</v>
      </c>
    </row>
    <row r="1315" spans="1:7" x14ac:dyDescent="0.25">
      <c r="A1315" s="70" t="s">
        <v>706</v>
      </c>
      <c r="B1315" s="23">
        <v>605</v>
      </c>
      <c r="C1315" s="24">
        <v>21844.25</v>
      </c>
      <c r="D1315" s="24">
        <v>633.79999999999995</v>
      </c>
      <c r="E1315" s="25">
        <v>0.7289851333875047</v>
      </c>
      <c r="F1315" s="25">
        <v>34.465525402335125</v>
      </c>
      <c r="G1315" s="24">
        <v>15924133.5</v>
      </c>
    </row>
    <row r="1316" spans="1:7" x14ac:dyDescent="0.25">
      <c r="A1316" s="70" t="s">
        <v>707</v>
      </c>
      <c r="B1316" s="23">
        <v>853</v>
      </c>
      <c r="C1316" s="24">
        <v>11305.75</v>
      </c>
      <c r="D1316" s="24">
        <v>520.95000000000005</v>
      </c>
      <c r="E1316" s="25">
        <v>2.1656334166242841</v>
      </c>
      <c r="F1316" s="25">
        <v>21.702178711968518</v>
      </c>
      <c r="G1316" s="24">
        <v>24484110</v>
      </c>
    </row>
    <row r="1317" spans="1:7" x14ac:dyDescent="0.25">
      <c r="A1317" s="70" t="s">
        <v>708</v>
      </c>
      <c r="B1317" s="23">
        <v>215</v>
      </c>
      <c r="C1317" s="24">
        <v>3025.9300000000003</v>
      </c>
      <c r="D1317" s="24">
        <v>177.2</v>
      </c>
      <c r="E1317" s="25">
        <v>2.4778838241466254</v>
      </c>
      <c r="F1317" s="25">
        <v>17.076354401805872</v>
      </c>
      <c r="G1317" s="24">
        <v>7497903</v>
      </c>
    </row>
    <row r="1318" spans="1:7" x14ac:dyDescent="0.25">
      <c r="A1318" s="70" t="s">
        <v>772</v>
      </c>
      <c r="B1318" s="26">
        <v>2</v>
      </c>
      <c r="C1318" s="24">
        <v>2.4</v>
      </c>
      <c r="D1318" s="24">
        <v>0.2</v>
      </c>
      <c r="E1318" s="25">
        <v>4.5</v>
      </c>
      <c r="F1318" s="25">
        <v>11.999999999999998</v>
      </c>
      <c r="G1318" s="24">
        <v>10800</v>
      </c>
    </row>
    <row r="1319" spans="1:7" x14ac:dyDescent="0.25">
      <c r="A1319" s="70" t="s">
        <v>709</v>
      </c>
      <c r="B1319" s="23">
        <v>688</v>
      </c>
      <c r="C1319" s="24">
        <v>5845.5</v>
      </c>
      <c r="D1319" s="24">
        <v>465.8</v>
      </c>
      <c r="E1319" s="25">
        <v>2.2145924215208277</v>
      </c>
      <c r="F1319" s="25">
        <v>12.549377415199656</v>
      </c>
      <c r="G1319" s="24">
        <v>12945400</v>
      </c>
    </row>
    <row r="1320" spans="1:7" x14ac:dyDescent="0.25">
      <c r="A1320" s="70" t="s">
        <v>767</v>
      </c>
      <c r="B1320" s="23">
        <v>14</v>
      </c>
      <c r="C1320" s="24">
        <v>99.7</v>
      </c>
      <c r="D1320" s="24">
        <v>7.6400000000000006</v>
      </c>
      <c r="E1320" s="25">
        <v>4.1723671013039123</v>
      </c>
      <c r="F1320" s="25">
        <v>13.049738219895287</v>
      </c>
      <c r="G1320" s="24">
        <v>415985</v>
      </c>
    </row>
    <row r="1321" spans="1:7" x14ac:dyDescent="0.25">
      <c r="A1321" s="70" t="s">
        <v>710</v>
      </c>
      <c r="B1321" s="23">
        <v>210</v>
      </c>
      <c r="C1321" s="24">
        <v>10866</v>
      </c>
      <c r="D1321" s="24">
        <v>1126.8</v>
      </c>
      <c r="E1321" s="25">
        <v>1.0371719123872631</v>
      </c>
      <c r="F1321" s="25">
        <v>9.6432374866879655</v>
      </c>
      <c r="G1321" s="24">
        <v>11269910</v>
      </c>
    </row>
    <row r="1322" spans="1:7" x14ac:dyDescent="0.25">
      <c r="A1322" s="70" t="s">
        <v>711</v>
      </c>
      <c r="B1322" s="23">
        <v>27</v>
      </c>
      <c r="C1322" s="24">
        <v>3595.7</v>
      </c>
      <c r="D1322" s="24">
        <v>78.3</v>
      </c>
      <c r="E1322" s="25">
        <v>0.33488611396946355</v>
      </c>
      <c r="F1322" s="25">
        <v>45.922094508301406</v>
      </c>
      <c r="G1322" s="24">
        <v>1204150</v>
      </c>
    </row>
    <row r="1323" spans="1:7" x14ac:dyDescent="0.25">
      <c r="A1323" s="70" t="s">
        <v>712</v>
      </c>
      <c r="B1323" s="23">
        <v>933</v>
      </c>
      <c r="C1323" s="24">
        <v>11797.650000000001</v>
      </c>
      <c r="D1323" s="24">
        <v>1010.5500000000001</v>
      </c>
      <c r="E1323" s="25">
        <v>3.520978754243429</v>
      </c>
      <c r="F1323" s="25">
        <v>11.674484191776756</v>
      </c>
      <c r="G1323" s="24">
        <v>41539275</v>
      </c>
    </row>
    <row r="1324" spans="1:7" x14ac:dyDescent="0.25">
      <c r="A1324" s="70" t="s">
        <v>713</v>
      </c>
      <c r="B1324" s="23">
        <v>248</v>
      </c>
      <c r="C1324" s="24">
        <v>9189.0999999999985</v>
      </c>
      <c r="D1324" s="24">
        <v>1671</v>
      </c>
      <c r="E1324" s="25">
        <v>2.219382202827263</v>
      </c>
      <c r="F1324" s="25">
        <v>5.4991621783363245</v>
      </c>
      <c r="G1324" s="24">
        <v>20394125</v>
      </c>
    </row>
    <row r="1325" spans="1:7" x14ac:dyDescent="0.25">
      <c r="A1325" s="70" t="s">
        <v>714</v>
      </c>
      <c r="B1325" s="23">
        <v>95</v>
      </c>
      <c r="C1325" s="24">
        <v>2532.35</v>
      </c>
      <c r="D1325" s="24">
        <v>244.8</v>
      </c>
      <c r="E1325" s="25">
        <v>3.4130343356960924</v>
      </c>
      <c r="F1325" s="25">
        <v>10.344566993464051</v>
      </c>
      <c r="G1325" s="24">
        <v>8642997.5</v>
      </c>
    </row>
    <row r="1326" spans="1:7" x14ac:dyDescent="0.25">
      <c r="A1326" s="70" t="s">
        <v>715</v>
      </c>
      <c r="B1326" s="23">
        <v>24</v>
      </c>
      <c r="C1326" s="24">
        <v>97.4</v>
      </c>
      <c r="D1326" s="24">
        <v>16.12</v>
      </c>
      <c r="E1326" s="25">
        <v>5.0164271047227924</v>
      </c>
      <c r="F1326" s="25">
        <v>6.0421836228287837</v>
      </c>
      <c r="G1326" s="24">
        <v>488600</v>
      </c>
    </row>
    <row r="1327" spans="1:7" x14ac:dyDescent="0.25">
      <c r="A1327" s="70" t="s">
        <v>716</v>
      </c>
      <c r="B1327" s="26">
        <v>71</v>
      </c>
      <c r="C1327" s="24">
        <v>1250.2499999999998</v>
      </c>
      <c r="D1327" s="24">
        <v>112.96000000000001</v>
      </c>
      <c r="E1327" s="25">
        <v>4.3757054989002215</v>
      </c>
      <c r="F1327" s="25">
        <v>11.068077195467419</v>
      </c>
      <c r="G1327" s="24">
        <v>5470725.8000000007</v>
      </c>
    </row>
    <row r="1328" spans="1:7" x14ac:dyDescent="0.25">
      <c r="A1328" s="70" t="s">
        <v>717</v>
      </c>
      <c r="B1328" s="23">
        <v>25</v>
      </c>
      <c r="C1328" s="24">
        <v>2685.5200000000004</v>
      </c>
      <c r="D1328" s="24">
        <v>104.85</v>
      </c>
      <c r="E1328" s="25">
        <v>2.5237034913163932</v>
      </c>
      <c r="F1328" s="25">
        <v>25.612970910824995</v>
      </c>
      <c r="G1328" s="24">
        <v>6777456.2000000002</v>
      </c>
    </row>
    <row r="1329" spans="1:7" x14ac:dyDescent="0.25">
      <c r="A1329" s="70" t="s">
        <v>718</v>
      </c>
      <c r="B1329" s="23">
        <v>72</v>
      </c>
      <c r="C1329" s="24">
        <v>555.99</v>
      </c>
      <c r="D1329" s="24">
        <v>72.400000000000006</v>
      </c>
      <c r="E1329" s="25">
        <v>2.6983398981996078</v>
      </c>
      <c r="F1329" s="25">
        <v>7.6794198895027623</v>
      </c>
      <c r="G1329" s="24">
        <v>1500250</v>
      </c>
    </row>
    <row r="1330" spans="1:7" x14ac:dyDescent="0.25">
      <c r="A1330" s="70" t="s">
        <v>719</v>
      </c>
      <c r="B1330" s="23">
        <v>28</v>
      </c>
      <c r="C1330" s="24">
        <v>341.89</v>
      </c>
      <c r="D1330" s="24">
        <v>18.57</v>
      </c>
      <c r="E1330" s="25">
        <v>2.1765585422211822</v>
      </c>
      <c r="F1330" s="25">
        <v>18.410877759827677</v>
      </c>
      <c r="G1330" s="24">
        <v>744143.6</v>
      </c>
    </row>
    <row r="1331" spans="1:7" x14ac:dyDescent="0.25">
      <c r="A1331" s="70" t="s">
        <v>720</v>
      </c>
      <c r="B1331" s="23">
        <v>4439</v>
      </c>
      <c r="C1331" s="24">
        <v>114413.5</v>
      </c>
      <c r="D1331" s="24">
        <v>4660.3</v>
      </c>
      <c r="E1331" s="25">
        <v>3.9848172636970287</v>
      </c>
      <c r="F1331" s="25">
        <v>24.550672703474024</v>
      </c>
      <c r="G1331" s="24">
        <v>455916890</v>
      </c>
    </row>
    <row r="1332" spans="1:7" x14ac:dyDescent="0.25">
      <c r="A1332" s="70" t="s">
        <v>721</v>
      </c>
      <c r="B1332" s="23">
        <v>522</v>
      </c>
      <c r="C1332" s="24">
        <v>4436</v>
      </c>
      <c r="D1332" s="24">
        <v>403.5</v>
      </c>
      <c r="E1332" s="25">
        <v>2.1975360685302077</v>
      </c>
      <c r="F1332" s="25">
        <v>10.993804213135068</v>
      </c>
      <c r="G1332" s="24">
        <v>9748270</v>
      </c>
    </row>
    <row r="1333" spans="1:7" x14ac:dyDescent="0.25">
      <c r="A1333" s="70" t="s">
        <v>722</v>
      </c>
      <c r="B1333" s="23">
        <v>120</v>
      </c>
      <c r="C1333" s="24">
        <v>737</v>
      </c>
      <c r="D1333" s="24">
        <v>95.350000000000009</v>
      </c>
      <c r="E1333" s="25">
        <v>3.1128222523744911</v>
      </c>
      <c r="F1333" s="25">
        <v>7.7294179339276345</v>
      </c>
      <c r="G1333" s="24">
        <v>2294150</v>
      </c>
    </row>
    <row r="1334" spans="1:7" x14ac:dyDescent="0.25">
      <c r="A1334" s="70" t="s">
        <v>723</v>
      </c>
      <c r="B1334" s="26">
        <v>394</v>
      </c>
      <c r="C1334" s="24">
        <v>10702.679999999998</v>
      </c>
      <c r="D1334" s="24">
        <v>182.06999999999996</v>
      </c>
      <c r="E1334" s="25">
        <v>4.7468176101686685</v>
      </c>
      <c r="F1334" s="25">
        <v>58.78332509474378</v>
      </c>
      <c r="G1334" s="24">
        <v>50803669.899999999</v>
      </c>
    </row>
    <row r="1335" spans="1:7" x14ac:dyDescent="0.25">
      <c r="A1335" s="70" t="s">
        <v>724</v>
      </c>
      <c r="B1335" s="26">
        <v>217</v>
      </c>
      <c r="C1335" s="24">
        <v>1880</v>
      </c>
      <c r="D1335" s="24">
        <v>203.45999999999998</v>
      </c>
      <c r="E1335" s="25">
        <v>8.492138297872339</v>
      </c>
      <c r="F1335" s="25">
        <v>9.2401454831416512</v>
      </c>
      <c r="G1335" s="24">
        <v>15965220</v>
      </c>
    </row>
    <row r="1336" spans="1:7" x14ac:dyDescent="0.25">
      <c r="A1336" s="70" t="s">
        <v>725</v>
      </c>
      <c r="B1336" s="26">
        <v>444</v>
      </c>
      <c r="C1336" s="24">
        <v>16006.280000000002</v>
      </c>
      <c r="D1336" s="24">
        <v>268.83</v>
      </c>
      <c r="E1336" s="25">
        <v>8.4293168306439696</v>
      </c>
      <c r="F1336" s="25">
        <v>59.5405274708924</v>
      </c>
      <c r="G1336" s="24">
        <v>134922005.39999998</v>
      </c>
    </row>
    <row r="1337" spans="1:7" x14ac:dyDescent="0.25">
      <c r="A1337" s="70" t="s">
        <v>726</v>
      </c>
      <c r="B1337" s="26">
        <v>1161</v>
      </c>
      <c r="C1337" s="24">
        <v>9561.6</v>
      </c>
      <c r="D1337" s="24">
        <v>444.85000000000008</v>
      </c>
      <c r="E1337" s="25">
        <v>3.4338342955153949</v>
      </c>
      <c r="F1337" s="25">
        <v>21.493986737102389</v>
      </c>
      <c r="G1337" s="24">
        <v>32832950</v>
      </c>
    </row>
    <row r="1338" spans="1:7" x14ac:dyDescent="0.25">
      <c r="A1338" s="70" t="s">
        <v>727</v>
      </c>
      <c r="B1338" s="26">
        <v>58</v>
      </c>
      <c r="C1338" s="24">
        <v>698.15999999999985</v>
      </c>
      <c r="D1338" s="24">
        <v>99.23</v>
      </c>
      <c r="E1338" s="25">
        <v>4.9490145525381015</v>
      </c>
      <c r="F1338" s="25">
        <v>7.035775471127681</v>
      </c>
      <c r="G1338" s="24">
        <v>3455204</v>
      </c>
    </row>
    <row r="1339" spans="1:7" x14ac:dyDescent="0.25">
      <c r="A1339" s="70" t="s">
        <v>728</v>
      </c>
      <c r="B1339" s="26">
        <v>115</v>
      </c>
      <c r="C1339" s="24">
        <v>1772.8999999999999</v>
      </c>
      <c r="D1339" s="24">
        <v>292.71000000000004</v>
      </c>
      <c r="E1339" s="25">
        <v>3.4546336510801514</v>
      </c>
      <c r="F1339" s="25">
        <v>6.0568480748864051</v>
      </c>
      <c r="G1339" s="24">
        <v>6124720</v>
      </c>
    </row>
    <row r="1340" spans="1:7" x14ac:dyDescent="0.25">
      <c r="A1340" s="70" t="s">
        <v>729</v>
      </c>
      <c r="B1340" s="23">
        <v>1595</v>
      </c>
      <c r="C1340" s="24">
        <v>15415.15</v>
      </c>
      <c r="D1340" s="24">
        <v>4575.5</v>
      </c>
      <c r="E1340" s="25">
        <v>10.998690963110967</v>
      </c>
      <c r="F1340" s="25">
        <v>3.3690634903289256</v>
      </c>
      <c r="G1340" s="24">
        <v>169546471</v>
      </c>
    </row>
    <row r="1341" spans="1:7" x14ac:dyDescent="0.25">
      <c r="A1341" s="70" t="s">
        <v>730</v>
      </c>
      <c r="B1341" s="26">
        <v>45</v>
      </c>
      <c r="C1341" s="24">
        <v>247.3</v>
      </c>
      <c r="D1341" s="24">
        <v>49.55</v>
      </c>
      <c r="E1341" s="25">
        <v>3.2778811160533765</v>
      </c>
      <c r="F1341" s="25">
        <v>4.990918264379415</v>
      </c>
      <c r="G1341" s="24">
        <v>810620</v>
      </c>
    </row>
    <row r="1342" spans="1:7" x14ac:dyDescent="0.25">
      <c r="A1342" s="70" t="s">
        <v>731</v>
      </c>
      <c r="B1342" s="26">
        <v>29</v>
      </c>
      <c r="C1342" s="24">
        <v>338.5</v>
      </c>
      <c r="D1342" s="24">
        <v>27.92</v>
      </c>
      <c r="E1342" s="25">
        <v>3.8266617429837519</v>
      </c>
      <c r="F1342" s="25">
        <v>12.123925501432664</v>
      </c>
      <c r="G1342" s="24">
        <v>1295325</v>
      </c>
    </row>
    <row r="1343" spans="1:7" x14ac:dyDescent="0.25">
      <c r="A1343" s="70" t="s">
        <v>732</v>
      </c>
      <c r="B1343" s="23">
        <v>189</v>
      </c>
      <c r="C1343" s="24">
        <v>1606.5100000000002</v>
      </c>
      <c r="D1343" s="24">
        <v>116.71000000000004</v>
      </c>
      <c r="E1343" s="25">
        <v>1.2891409950762829</v>
      </c>
      <c r="F1343" s="25">
        <v>13.764973010024846</v>
      </c>
      <c r="G1343" s="24">
        <v>2071017.8999999997</v>
      </c>
    </row>
    <row r="1344" spans="1:7" x14ac:dyDescent="0.25">
      <c r="A1344" s="70" t="s">
        <v>733</v>
      </c>
      <c r="B1344" s="23">
        <v>80</v>
      </c>
      <c r="C1344" s="24">
        <v>25126</v>
      </c>
      <c r="D1344" s="24">
        <v>768.6</v>
      </c>
      <c r="E1344" s="25">
        <v>0.58107936002547156</v>
      </c>
      <c r="F1344" s="25">
        <v>32.690606297163676</v>
      </c>
      <c r="G1344" s="24">
        <v>14600200</v>
      </c>
    </row>
    <row r="1345" spans="1:7" x14ac:dyDescent="0.25">
      <c r="A1345" s="70" t="s">
        <v>734</v>
      </c>
      <c r="B1345" s="26">
        <v>15</v>
      </c>
      <c r="C1345" s="24">
        <v>249.57</v>
      </c>
      <c r="D1345" s="24">
        <v>13.15</v>
      </c>
      <c r="E1345" s="25">
        <v>5.7621348719798053</v>
      </c>
      <c r="F1345" s="25">
        <v>18.978707224334599</v>
      </c>
      <c r="G1345" s="24">
        <v>1438056</v>
      </c>
    </row>
    <row r="1346" spans="1:7" x14ac:dyDescent="0.25">
      <c r="A1346" s="70" t="s">
        <v>735</v>
      </c>
      <c r="B1346" s="23">
        <v>657</v>
      </c>
      <c r="C1346" s="24">
        <v>20324</v>
      </c>
      <c r="D1346" s="24">
        <v>1421.5</v>
      </c>
      <c r="E1346" s="25">
        <v>3.6315735091517416</v>
      </c>
      <c r="F1346" s="25">
        <v>14.297572986282097</v>
      </c>
      <c r="G1346" s="24">
        <v>73808100</v>
      </c>
    </row>
    <row r="1347" spans="1:7" x14ac:dyDescent="0.25">
      <c r="A1347" s="70" t="s">
        <v>736</v>
      </c>
      <c r="B1347" s="26">
        <v>111</v>
      </c>
      <c r="C1347" s="24">
        <v>4351.5099999999993</v>
      </c>
      <c r="D1347" s="24">
        <v>402.70000000000005</v>
      </c>
      <c r="E1347" s="25">
        <v>4.075019131290059</v>
      </c>
      <c r="F1347" s="25">
        <v>10.805835609634961</v>
      </c>
      <c r="G1347" s="24">
        <v>17732486.5</v>
      </c>
    </row>
    <row r="1348" spans="1:7" x14ac:dyDescent="0.25">
      <c r="A1348" s="70" t="s">
        <v>737</v>
      </c>
      <c r="B1348" s="26">
        <v>38</v>
      </c>
      <c r="C1348" s="24">
        <v>6803.09</v>
      </c>
      <c r="D1348" s="24">
        <v>210.12</v>
      </c>
      <c r="E1348" s="25">
        <v>0.70026546760369179</v>
      </c>
      <c r="F1348" s="25">
        <v>32.377165429278506</v>
      </c>
      <c r="G1348" s="24">
        <v>4763969</v>
      </c>
    </row>
    <row r="1349" spans="1:7" x14ac:dyDescent="0.25">
      <c r="A1349" s="70" t="s">
        <v>738</v>
      </c>
      <c r="B1349" s="23">
        <v>33</v>
      </c>
      <c r="C1349" s="24">
        <v>317</v>
      </c>
      <c r="D1349" s="24">
        <v>26.63</v>
      </c>
      <c r="E1349" s="25">
        <v>2.4524466876971611</v>
      </c>
      <c r="F1349" s="25">
        <v>11.903867818250095</v>
      </c>
      <c r="G1349" s="24">
        <v>777425.6</v>
      </c>
    </row>
    <row r="1350" spans="1:7" x14ac:dyDescent="0.25">
      <c r="A1350" s="70" t="s">
        <v>739</v>
      </c>
      <c r="B1350" s="23">
        <v>813</v>
      </c>
      <c r="C1350" s="24">
        <v>32369.699999999997</v>
      </c>
      <c r="D1350" s="24">
        <v>2139.0999999999995</v>
      </c>
      <c r="E1350" s="25">
        <v>2.007700071363034</v>
      </c>
      <c r="F1350" s="25">
        <v>15.132392127530272</v>
      </c>
      <c r="G1350" s="24">
        <v>64988649</v>
      </c>
    </row>
    <row r="1351" spans="1:7" x14ac:dyDescent="0.25">
      <c r="A1351" s="70" t="s">
        <v>740</v>
      </c>
      <c r="B1351" s="23">
        <v>132</v>
      </c>
      <c r="C1351" s="24">
        <v>12282.16</v>
      </c>
      <c r="D1351" s="24">
        <v>951.20000000000016</v>
      </c>
      <c r="E1351" s="25">
        <v>2.6044949503996047</v>
      </c>
      <c r="F1351" s="25">
        <v>12.912279226240535</v>
      </c>
      <c r="G1351" s="24">
        <v>31988823.700000007</v>
      </c>
    </row>
    <row r="1352" spans="1:7" x14ac:dyDescent="0.25">
      <c r="A1352" s="70" t="s">
        <v>741</v>
      </c>
      <c r="B1352" s="23">
        <v>222</v>
      </c>
      <c r="C1352" s="24">
        <v>3807.34</v>
      </c>
      <c r="D1352" s="24">
        <v>163.19999999999999</v>
      </c>
      <c r="E1352" s="25">
        <v>3.9598349503853081</v>
      </c>
      <c r="F1352" s="25">
        <v>23.329289215686277</v>
      </c>
      <c r="G1352" s="24">
        <v>15076438</v>
      </c>
    </row>
    <row r="1353" spans="1:7" x14ac:dyDescent="0.25">
      <c r="A1353" s="70" t="s">
        <v>742</v>
      </c>
      <c r="B1353" s="23">
        <v>456</v>
      </c>
      <c r="C1353" s="24">
        <v>5762.6600000000017</v>
      </c>
      <c r="D1353" s="24">
        <v>236.68000000000006</v>
      </c>
      <c r="E1353" s="25">
        <v>1.331277604439616</v>
      </c>
      <c r="F1353" s="25">
        <v>24.347895893189115</v>
      </c>
      <c r="G1353" s="24">
        <v>7671700.2000000002</v>
      </c>
    </row>
    <row r="1354" spans="1:7" x14ac:dyDescent="0.25">
      <c r="A1354" s="70" t="s">
        <v>743</v>
      </c>
      <c r="B1354" s="23">
        <v>2499</v>
      </c>
      <c r="C1354" s="24">
        <v>1441261</v>
      </c>
      <c r="D1354" s="24">
        <v>31091</v>
      </c>
      <c r="E1354" s="25">
        <v>0.341106156345034</v>
      </c>
      <c r="F1354" s="25">
        <v>46.356212408735644</v>
      </c>
      <c r="G1354" s="24">
        <v>491623000</v>
      </c>
    </row>
    <row r="1355" spans="1:7" x14ac:dyDescent="0.25">
      <c r="A1355" s="70" t="s">
        <v>744</v>
      </c>
      <c r="B1355" s="23">
        <v>362</v>
      </c>
      <c r="C1355" s="24">
        <v>5393.24</v>
      </c>
      <c r="D1355" s="24">
        <v>274.25</v>
      </c>
      <c r="E1355" s="25">
        <v>2.1505682669415793</v>
      </c>
      <c r="F1355" s="25">
        <v>19.665414767547858</v>
      </c>
      <c r="G1355" s="24">
        <v>11598530.800000003</v>
      </c>
    </row>
    <row r="1356" spans="1:7" x14ac:dyDescent="0.25">
      <c r="A1356" s="70" t="s">
        <v>745</v>
      </c>
      <c r="B1356" s="23">
        <v>661</v>
      </c>
      <c r="C1356" s="24">
        <v>17547.400000000001</v>
      </c>
      <c r="D1356" s="24">
        <v>774.70000000000016</v>
      </c>
      <c r="E1356" s="25">
        <v>2.6565625106853434</v>
      </c>
      <c r="F1356" s="25">
        <v>22.650574415902927</v>
      </c>
      <c r="G1356" s="24">
        <v>46615765</v>
      </c>
    </row>
    <row r="1357" spans="1:7" x14ac:dyDescent="0.25">
      <c r="A1357" s="70" t="s">
        <v>746</v>
      </c>
      <c r="B1357" s="23">
        <v>711</v>
      </c>
      <c r="C1357" s="24">
        <v>11138.599999999999</v>
      </c>
      <c r="D1357" s="24">
        <v>571.19999999999993</v>
      </c>
      <c r="E1357" s="25">
        <v>1.6501059379096119</v>
      </c>
      <c r="F1357" s="25">
        <v>19.500350140056021</v>
      </c>
      <c r="G1357" s="24">
        <v>18379870</v>
      </c>
    </row>
    <row r="1358" spans="1:7" x14ac:dyDescent="0.25">
      <c r="A1358" s="70" t="s">
        <v>747</v>
      </c>
      <c r="B1358" s="23">
        <v>3631</v>
      </c>
      <c r="C1358" s="24">
        <v>111882</v>
      </c>
      <c r="D1358" s="24">
        <v>2673.25</v>
      </c>
      <c r="E1358" s="25">
        <v>1.1597518367565829</v>
      </c>
      <c r="F1358" s="25">
        <v>41.852426821284951</v>
      </c>
      <c r="G1358" s="24">
        <v>129755355</v>
      </c>
    </row>
    <row r="1359" spans="1:7" x14ac:dyDescent="0.25">
      <c r="A1359" s="70" t="s">
        <v>748</v>
      </c>
      <c r="B1359" s="23">
        <v>123</v>
      </c>
      <c r="C1359" s="24">
        <v>457.50000000000006</v>
      </c>
      <c r="D1359" s="24">
        <v>35.15</v>
      </c>
      <c r="E1359" s="25">
        <v>2.4021857923497265</v>
      </c>
      <c r="F1359" s="25">
        <v>13.015647226173543</v>
      </c>
      <c r="G1359" s="24">
        <v>1099000</v>
      </c>
    </row>
    <row r="1360" spans="1:7" x14ac:dyDescent="0.25">
      <c r="A1360" s="70" t="s">
        <v>749</v>
      </c>
      <c r="B1360" s="23">
        <v>504</v>
      </c>
      <c r="C1360" s="24">
        <v>15887</v>
      </c>
      <c r="D1360" s="24">
        <v>486.5</v>
      </c>
      <c r="E1360" s="25">
        <v>2.1933757159942093</v>
      </c>
      <c r="F1360" s="25">
        <v>32.655704008221996</v>
      </c>
      <c r="G1360" s="24">
        <v>34846160</v>
      </c>
    </row>
    <row r="1361" spans="1:7" x14ac:dyDescent="0.25">
      <c r="A1361" s="70" t="s">
        <v>750</v>
      </c>
      <c r="B1361" s="23">
        <v>536</v>
      </c>
      <c r="C1361" s="24">
        <v>15150.119999999999</v>
      </c>
      <c r="D1361" s="24">
        <v>521.95000000000005</v>
      </c>
      <c r="E1361" s="25">
        <v>2.2237571715603575</v>
      </c>
      <c r="F1361" s="25">
        <v>29.025998658875366</v>
      </c>
      <c r="G1361" s="24">
        <v>33690188</v>
      </c>
    </row>
    <row r="1362" spans="1:7" x14ac:dyDescent="0.25">
      <c r="A1362" s="70" t="s">
        <v>751</v>
      </c>
      <c r="B1362" s="23">
        <v>195</v>
      </c>
      <c r="C1362" s="24">
        <v>2039</v>
      </c>
      <c r="D1362" s="24">
        <v>398.7</v>
      </c>
      <c r="E1362" s="25">
        <v>2.2421284943599802</v>
      </c>
      <c r="F1362" s="25">
        <v>5.1141208929019317</v>
      </c>
      <c r="G1362" s="24">
        <v>4571700</v>
      </c>
    </row>
    <row r="1363" spans="1:7" x14ac:dyDescent="0.25">
      <c r="A1363" s="70" t="s">
        <v>752</v>
      </c>
      <c r="B1363" s="23">
        <v>452</v>
      </c>
      <c r="C1363" s="24">
        <v>10318.9</v>
      </c>
      <c r="D1363" s="24">
        <v>1158.6000000000001</v>
      </c>
      <c r="E1363" s="25">
        <v>2.1910305362005644</v>
      </c>
      <c r="F1363" s="25">
        <v>8.9063524943897789</v>
      </c>
      <c r="G1363" s="24">
        <v>22609025</v>
      </c>
    </row>
    <row r="1364" spans="1:7" x14ac:dyDescent="0.25">
      <c r="A1364" s="70" t="s">
        <v>753</v>
      </c>
      <c r="B1364" s="23">
        <v>423</v>
      </c>
      <c r="C1364" s="24">
        <v>30831.599999999999</v>
      </c>
      <c r="D1364" s="24">
        <v>2336.5</v>
      </c>
      <c r="E1364" s="25">
        <v>1.4107782275327911</v>
      </c>
      <c r="F1364" s="25">
        <v>13.195634496041086</v>
      </c>
      <c r="G1364" s="24">
        <v>43496550</v>
      </c>
    </row>
    <row r="1365" spans="1:7" x14ac:dyDescent="0.25">
      <c r="A1365" s="70" t="s">
        <v>754</v>
      </c>
      <c r="B1365" s="23">
        <v>5794</v>
      </c>
      <c r="C1365" s="24">
        <v>155999</v>
      </c>
      <c r="D1365" s="24">
        <v>6089.5</v>
      </c>
      <c r="E1365" s="25">
        <v>2.6629392496105742</v>
      </c>
      <c r="F1365" s="25">
        <v>25.617702602840957</v>
      </c>
      <c r="G1365" s="24">
        <v>415415860</v>
      </c>
    </row>
    <row r="1366" spans="1:7" x14ac:dyDescent="0.25">
      <c r="A1366" s="70" t="s">
        <v>755</v>
      </c>
      <c r="B1366" s="23">
        <v>538</v>
      </c>
      <c r="C1366" s="24">
        <v>31050.1</v>
      </c>
      <c r="D1366" s="24">
        <v>1561.3</v>
      </c>
      <c r="E1366" s="25">
        <v>3.9941214360018167</v>
      </c>
      <c r="F1366" s="25">
        <v>19.887337475180939</v>
      </c>
      <c r="G1366" s="24">
        <v>124017870</v>
      </c>
    </row>
    <row r="1367" spans="1:7" x14ac:dyDescent="0.25">
      <c r="A1367" s="70" t="s">
        <v>756</v>
      </c>
      <c r="B1367" s="23">
        <v>4106</v>
      </c>
      <c r="C1367" s="24">
        <v>117261.74000000002</v>
      </c>
      <c r="D1367" s="24">
        <v>4238.8399999999983</v>
      </c>
      <c r="E1367" s="25">
        <v>3.1908551254654749</v>
      </c>
      <c r="F1367" s="25">
        <v>27.663639108812806</v>
      </c>
      <c r="G1367" s="24">
        <v>374165224.09999996</v>
      </c>
    </row>
    <row r="1368" spans="1:7" x14ac:dyDescent="0.25">
      <c r="A1368" s="70" t="s">
        <v>769</v>
      </c>
      <c r="B1368" s="23">
        <v>1170</v>
      </c>
      <c r="C1368" s="24">
        <v>30630.37</v>
      </c>
      <c r="D1368" s="24">
        <v>1597.3799999999997</v>
      </c>
      <c r="E1368" s="25">
        <v>2.9237077319013776</v>
      </c>
      <c r="F1368" s="25">
        <v>19.175380936283169</v>
      </c>
      <c r="G1368" s="24">
        <v>89554249.599999994</v>
      </c>
    </row>
    <row r="1369" spans="1:7" x14ac:dyDescent="0.25">
      <c r="A1369" s="70" t="s">
        <v>757</v>
      </c>
      <c r="B1369" s="26">
        <v>9</v>
      </c>
      <c r="C1369" s="24">
        <v>169.97</v>
      </c>
      <c r="D1369" s="24">
        <v>13.5</v>
      </c>
      <c r="E1369" s="25">
        <v>3.4249102782844032</v>
      </c>
      <c r="F1369" s="25">
        <v>12.590370370370371</v>
      </c>
      <c r="G1369" s="24">
        <v>582132</v>
      </c>
    </row>
    <row r="1370" spans="1:7" x14ac:dyDescent="0.25">
      <c r="A1370" s="70" t="s">
        <v>758</v>
      </c>
      <c r="B1370" s="26">
        <v>148</v>
      </c>
      <c r="C1370" s="24">
        <v>2029.8899999999999</v>
      </c>
      <c r="D1370" s="24">
        <v>80.02</v>
      </c>
      <c r="E1370" s="25">
        <v>1.3694490834478716</v>
      </c>
      <c r="F1370" s="25">
        <v>25.367283179205199</v>
      </c>
      <c r="G1370" s="24">
        <v>2779831</v>
      </c>
    </row>
    <row r="1371" spans="1:7" x14ac:dyDescent="0.25">
      <c r="A1371" s="70" t="s">
        <v>759</v>
      </c>
      <c r="B1371" s="23">
        <v>1498</v>
      </c>
      <c r="C1371" s="24">
        <v>13675.210000000001</v>
      </c>
      <c r="D1371" s="24">
        <v>5208.4600000000009</v>
      </c>
      <c r="E1371" s="25">
        <v>15.690329069900935</v>
      </c>
      <c r="F1371" s="25">
        <v>2.6255764659803469</v>
      </c>
      <c r="G1371" s="24">
        <v>214568545</v>
      </c>
    </row>
    <row r="1372" spans="1:7" x14ac:dyDescent="0.25">
      <c r="A1372" s="70" t="s">
        <v>760</v>
      </c>
      <c r="B1372" s="26">
        <v>77</v>
      </c>
      <c r="C1372" s="24">
        <v>4826.3</v>
      </c>
      <c r="D1372" s="24">
        <v>310.39</v>
      </c>
      <c r="E1372" s="25">
        <v>4.9380415639309616</v>
      </c>
      <c r="F1372" s="25">
        <v>15.549147846257934</v>
      </c>
      <c r="G1372" s="24">
        <v>23832470</v>
      </c>
    </row>
    <row r="1373" spans="1:7" x14ac:dyDescent="0.25">
      <c r="A1373" s="70" t="s">
        <v>761</v>
      </c>
      <c r="B1373" s="26">
        <v>151</v>
      </c>
      <c r="C1373" s="24">
        <v>986.8</v>
      </c>
      <c r="D1373" s="24">
        <v>52.980000000000004</v>
      </c>
      <c r="E1373" s="25">
        <v>4.5589278475881638</v>
      </c>
      <c r="F1373" s="25">
        <v>18.62589656474141</v>
      </c>
      <c r="G1373" s="24">
        <v>4498750</v>
      </c>
    </row>
    <row r="1374" spans="1:7" x14ac:dyDescent="0.25">
      <c r="A1374" s="51" t="s">
        <v>762</v>
      </c>
      <c r="B1374" s="22">
        <f>SUBTOTAL(9,B1287:B1373)</f>
        <v>55296</v>
      </c>
      <c r="C1374" s="7">
        <f>SUM(C1287:C1373)</f>
        <v>4667540.67</v>
      </c>
      <c r="D1374" s="7">
        <f>SUM(D1287:D1373)</f>
        <v>145405.74000000002</v>
      </c>
      <c r="E1374" s="18">
        <f t="shared" ref="E1374" si="59">(G1374/C1374)/1000</f>
        <v>0.93540318539956069</v>
      </c>
      <c r="F1374" s="18">
        <f t="shared" ref="F1374" si="60">C1374/D1374</f>
        <v>32.100112897881466</v>
      </c>
      <c r="G1374" s="7">
        <f>SUM(G1287:G1373)</f>
        <v>4366032410.6999998</v>
      </c>
    </row>
    <row r="1375" spans="1:7" x14ac:dyDescent="0.25">
      <c r="A1375" s="27" t="s">
        <v>543</v>
      </c>
      <c r="B1375" s="32"/>
      <c r="C1375" s="32"/>
      <c r="D1375" s="34"/>
      <c r="E1375" s="32"/>
      <c r="F1375" s="36"/>
      <c r="G1375" s="32"/>
    </row>
    <row r="1376" spans="1:7" x14ac:dyDescent="0.25">
      <c r="A1376" s="27" t="s">
        <v>544</v>
      </c>
      <c r="B1376" s="32"/>
      <c r="C1376" s="32"/>
      <c r="D1376" s="34"/>
      <c r="E1376" s="32"/>
      <c r="F1376" s="36"/>
      <c r="G1376" s="32"/>
    </row>
    <row r="1377" spans="1:7" x14ac:dyDescent="0.25">
      <c r="A1377" s="32"/>
      <c r="B1377" s="32"/>
      <c r="C1377" s="32"/>
      <c r="D1377" s="32"/>
      <c r="E1377" s="32"/>
      <c r="F1377" s="32"/>
      <c r="G1377" s="32"/>
    </row>
    <row r="1378" spans="1:7" ht="15.75" x14ac:dyDescent="0.25">
      <c r="A1378" s="37" t="s">
        <v>554</v>
      </c>
      <c r="B1378" s="32"/>
      <c r="C1378" s="32"/>
      <c r="D1378" s="32"/>
      <c r="E1378" s="32"/>
      <c r="F1378" s="32"/>
      <c r="G1378" s="32"/>
    </row>
    <row r="1379" spans="1:7" ht="45" x14ac:dyDescent="0.25">
      <c r="A1379" s="66" t="s">
        <v>680</v>
      </c>
      <c r="B1379" s="39" t="s">
        <v>547</v>
      </c>
      <c r="C1379" s="48" t="s">
        <v>548</v>
      </c>
      <c r="D1379" s="40" t="s">
        <v>549</v>
      </c>
      <c r="E1379" s="41" t="s">
        <v>550</v>
      </c>
      <c r="F1379" s="42" t="s">
        <v>551</v>
      </c>
      <c r="G1379" s="42" t="s">
        <v>552</v>
      </c>
    </row>
    <row r="1380" spans="1:7" x14ac:dyDescent="0.25">
      <c r="A1380" s="44" t="s">
        <v>768</v>
      </c>
      <c r="B1380" s="23">
        <v>2965</v>
      </c>
      <c r="C1380" s="68">
        <v>1747501.02</v>
      </c>
      <c r="D1380" s="24">
        <v>39809.149999999994</v>
      </c>
      <c r="E1380" s="25">
        <v>0.16394223048865517</v>
      </c>
      <c r="F1380" s="25">
        <v>43.896968912925807</v>
      </c>
      <c r="G1380" s="24">
        <v>286489215</v>
      </c>
    </row>
    <row r="1381" spans="1:7" x14ac:dyDescent="0.25">
      <c r="A1381" s="44" t="s">
        <v>743</v>
      </c>
      <c r="B1381" s="23">
        <v>2499</v>
      </c>
      <c r="C1381" s="68">
        <v>1441261</v>
      </c>
      <c r="D1381" s="24">
        <v>31091</v>
      </c>
      <c r="E1381" s="25">
        <v>0.341106156345034</v>
      </c>
      <c r="F1381" s="25">
        <v>46.356212408735644</v>
      </c>
      <c r="G1381" s="24">
        <v>491623000</v>
      </c>
    </row>
    <row r="1382" spans="1:7" x14ac:dyDescent="0.25">
      <c r="A1382" s="44" t="s">
        <v>683</v>
      </c>
      <c r="B1382" s="23">
        <v>430</v>
      </c>
      <c r="C1382" s="68">
        <v>209138.05</v>
      </c>
      <c r="D1382" s="24">
        <v>5393.4</v>
      </c>
      <c r="E1382" s="25">
        <v>0.60044616462666645</v>
      </c>
      <c r="F1382" s="25">
        <v>38.776662216783478</v>
      </c>
      <c r="G1382" s="24">
        <v>125576140</v>
      </c>
    </row>
    <row r="1383" spans="1:7" x14ac:dyDescent="0.25">
      <c r="A1383" s="44" t="s">
        <v>754</v>
      </c>
      <c r="B1383" s="23">
        <v>5794</v>
      </c>
      <c r="C1383" s="68">
        <v>155999</v>
      </c>
      <c r="D1383" s="24">
        <v>6089.5</v>
      </c>
      <c r="E1383" s="25">
        <v>2.6629392496105742</v>
      </c>
      <c r="F1383" s="25">
        <v>25.617702602840957</v>
      </c>
      <c r="G1383" s="24">
        <v>415415860</v>
      </c>
    </row>
    <row r="1384" spans="1:7" x14ac:dyDescent="0.25">
      <c r="A1384" s="44" t="s">
        <v>756</v>
      </c>
      <c r="B1384" s="23">
        <v>4106</v>
      </c>
      <c r="C1384" s="68">
        <v>117261.74000000002</v>
      </c>
      <c r="D1384" s="24">
        <v>4238.8399999999983</v>
      </c>
      <c r="E1384" s="25">
        <v>3.1908551254654749</v>
      </c>
      <c r="F1384" s="25">
        <v>27.663639108812806</v>
      </c>
      <c r="G1384" s="24">
        <v>374165224.09999996</v>
      </c>
    </row>
    <row r="1385" spans="1:7" x14ac:dyDescent="0.25">
      <c r="A1385" s="44" t="s">
        <v>720</v>
      </c>
      <c r="B1385" s="23">
        <v>4439</v>
      </c>
      <c r="C1385" s="68">
        <v>114413.5</v>
      </c>
      <c r="D1385" s="24">
        <v>4660.3</v>
      </c>
      <c r="E1385" s="25">
        <v>3.9848172636970287</v>
      </c>
      <c r="F1385" s="25">
        <v>24.550672703474024</v>
      </c>
      <c r="G1385" s="24">
        <v>455916890</v>
      </c>
    </row>
    <row r="1386" spans="1:7" x14ac:dyDescent="0.25">
      <c r="A1386" s="44" t="s">
        <v>747</v>
      </c>
      <c r="B1386" s="23">
        <v>3631</v>
      </c>
      <c r="C1386" s="68">
        <v>111882</v>
      </c>
      <c r="D1386" s="24">
        <v>2673.25</v>
      </c>
      <c r="E1386" s="25">
        <v>1.1597518367565829</v>
      </c>
      <c r="F1386" s="25">
        <v>41.852426821284951</v>
      </c>
      <c r="G1386" s="24">
        <v>129755355</v>
      </c>
    </row>
    <row r="1387" spans="1:7" x14ac:dyDescent="0.25">
      <c r="A1387" s="44" t="s">
        <v>688</v>
      </c>
      <c r="B1387" s="23">
        <v>151</v>
      </c>
      <c r="C1387" s="68">
        <v>105526.33999999998</v>
      </c>
      <c r="D1387" s="24">
        <v>1842.1</v>
      </c>
      <c r="E1387" s="25">
        <v>0.116261778812759</v>
      </c>
      <c r="F1387" s="25">
        <v>57.285891102546003</v>
      </c>
      <c r="G1387" s="24">
        <v>12268680</v>
      </c>
    </row>
    <row r="1388" spans="1:7" x14ac:dyDescent="0.25">
      <c r="A1388" s="44" t="s">
        <v>686</v>
      </c>
      <c r="B1388" s="23">
        <v>4158</v>
      </c>
      <c r="C1388" s="68">
        <v>51085.599999999999</v>
      </c>
      <c r="D1388" s="24">
        <v>2836</v>
      </c>
      <c r="E1388" s="25">
        <v>3.6561594656811311</v>
      </c>
      <c r="F1388" s="25">
        <v>18.013258110014103</v>
      </c>
      <c r="G1388" s="24">
        <v>186777100</v>
      </c>
    </row>
    <row r="1389" spans="1:7" x14ac:dyDescent="0.25">
      <c r="A1389" s="44" t="s">
        <v>689</v>
      </c>
      <c r="B1389" s="23">
        <v>3005</v>
      </c>
      <c r="C1389" s="68">
        <v>43522.19999999999</v>
      </c>
      <c r="D1389" s="24">
        <v>4162.7999999999993</v>
      </c>
      <c r="E1389" s="25">
        <v>1.7918585802188314</v>
      </c>
      <c r="F1389" s="25">
        <v>10.455030268088786</v>
      </c>
      <c r="G1389" s="24">
        <v>77985627.5</v>
      </c>
    </row>
    <row r="1390" spans="1:7" x14ac:dyDescent="0.25">
      <c r="A1390" s="44" t="s">
        <v>739</v>
      </c>
      <c r="B1390" s="23">
        <v>813</v>
      </c>
      <c r="C1390" s="68">
        <v>32369.699999999997</v>
      </c>
      <c r="D1390" s="24">
        <v>2139.0999999999995</v>
      </c>
      <c r="E1390" s="25">
        <v>2.007700071363034</v>
      </c>
      <c r="F1390" s="25">
        <v>15.132392127530272</v>
      </c>
      <c r="G1390" s="24">
        <v>64988649</v>
      </c>
    </row>
    <row r="1391" spans="1:7" x14ac:dyDescent="0.25">
      <c r="A1391" s="44" t="s">
        <v>690</v>
      </c>
      <c r="B1391" s="23">
        <v>859</v>
      </c>
      <c r="C1391" s="68">
        <v>31096.65</v>
      </c>
      <c r="D1391" s="24">
        <v>1000.75</v>
      </c>
      <c r="E1391" s="25">
        <v>2.2377984445269825</v>
      </c>
      <c r="F1391" s="25">
        <v>31.073344991256558</v>
      </c>
      <c r="G1391" s="24">
        <v>69588035</v>
      </c>
    </row>
    <row r="1392" spans="1:7" x14ac:dyDescent="0.25">
      <c r="A1392" s="44" t="s">
        <v>755</v>
      </c>
      <c r="B1392" s="23">
        <v>538</v>
      </c>
      <c r="C1392" s="68">
        <v>31050.1</v>
      </c>
      <c r="D1392" s="24">
        <v>1561.3</v>
      </c>
      <c r="E1392" s="25">
        <v>3.9941214360018167</v>
      </c>
      <c r="F1392" s="25">
        <v>19.887337475180939</v>
      </c>
      <c r="G1392" s="24">
        <v>124017870</v>
      </c>
    </row>
    <row r="1393" spans="1:7" x14ac:dyDescent="0.25">
      <c r="A1393" s="44" t="s">
        <v>753</v>
      </c>
      <c r="B1393" s="23">
        <v>423</v>
      </c>
      <c r="C1393" s="68">
        <v>30831.599999999999</v>
      </c>
      <c r="D1393" s="24">
        <v>2336.5</v>
      </c>
      <c r="E1393" s="25">
        <v>1.4107782275327911</v>
      </c>
      <c r="F1393" s="25">
        <v>13.195634496041086</v>
      </c>
      <c r="G1393" s="24">
        <v>43496550</v>
      </c>
    </row>
    <row r="1394" spans="1:7" x14ac:dyDescent="0.25">
      <c r="A1394" s="44" t="s">
        <v>769</v>
      </c>
      <c r="B1394" s="23">
        <v>1170</v>
      </c>
      <c r="C1394" s="68">
        <v>30630.37</v>
      </c>
      <c r="D1394" s="24">
        <v>1597.3799999999997</v>
      </c>
      <c r="E1394" s="25">
        <v>2.9237077319013776</v>
      </c>
      <c r="F1394" s="25">
        <v>19.175380936283169</v>
      </c>
      <c r="G1394" s="24">
        <v>89554249.599999994</v>
      </c>
    </row>
    <row r="1395" spans="1:7" x14ac:dyDescent="0.25">
      <c r="A1395" s="44" t="s">
        <v>733</v>
      </c>
      <c r="B1395" s="23">
        <v>80</v>
      </c>
      <c r="C1395" s="68">
        <v>25126</v>
      </c>
      <c r="D1395" s="24">
        <v>768.6</v>
      </c>
      <c r="E1395" s="25">
        <v>0.58107936002547156</v>
      </c>
      <c r="F1395" s="25">
        <v>32.690606297163676</v>
      </c>
      <c r="G1395" s="24">
        <v>14600200</v>
      </c>
    </row>
    <row r="1396" spans="1:7" x14ac:dyDescent="0.25">
      <c r="A1396" s="44" t="s">
        <v>706</v>
      </c>
      <c r="B1396" s="23">
        <v>605</v>
      </c>
      <c r="C1396" s="68">
        <v>21844.25</v>
      </c>
      <c r="D1396" s="24">
        <v>633.79999999999995</v>
      </c>
      <c r="E1396" s="25">
        <v>0.7289851333875047</v>
      </c>
      <c r="F1396" s="25">
        <v>34.465525402335125</v>
      </c>
      <c r="G1396" s="24">
        <v>15924133.5</v>
      </c>
    </row>
    <row r="1397" spans="1:7" x14ac:dyDescent="0.25">
      <c r="A1397" s="44" t="s">
        <v>735</v>
      </c>
      <c r="B1397" s="23">
        <v>657</v>
      </c>
      <c r="C1397" s="68">
        <v>20324</v>
      </c>
      <c r="D1397" s="24">
        <v>1421.5</v>
      </c>
      <c r="E1397" s="25">
        <v>3.6315735091517416</v>
      </c>
      <c r="F1397" s="25">
        <v>14.297572986282097</v>
      </c>
      <c r="G1397" s="24">
        <v>73808100</v>
      </c>
    </row>
    <row r="1398" spans="1:7" x14ac:dyDescent="0.25">
      <c r="A1398" s="44" t="s">
        <v>745</v>
      </c>
      <c r="B1398" s="23">
        <v>661</v>
      </c>
      <c r="C1398" s="68">
        <v>17547.400000000001</v>
      </c>
      <c r="D1398" s="24">
        <v>774.70000000000016</v>
      </c>
      <c r="E1398" s="25">
        <v>2.6565625106853434</v>
      </c>
      <c r="F1398" s="25">
        <v>22.650574415902927</v>
      </c>
      <c r="G1398" s="24">
        <v>46615765</v>
      </c>
    </row>
    <row r="1399" spans="1:7" x14ac:dyDescent="0.25">
      <c r="A1399" s="44" t="s">
        <v>725</v>
      </c>
      <c r="B1399" s="26">
        <v>444</v>
      </c>
      <c r="C1399" s="68">
        <v>16006.280000000002</v>
      </c>
      <c r="D1399" s="24">
        <v>268.83</v>
      </c>
      <c r="E1399" s="25">
        <v>8.4293168306439696</v>
      </c>
      <c r="F1399" s="25">
        <v>59.5405274708924</v>
      </c>
      <c r="G1399" s="24">
        <v>134922005.39999998</v>
      </c>
    </row>
    <row r="1400" spans="1:7" x14ac:dyDescent="0.25">
      <c r="A1400" s="44" t="s">
        <v>749</v>
      </c>
      <c r="B1400" s="23">
        <v>504</v>
      </c>
      <c r="C1400" s="68">
        <v>15887</v>
      </c>
      <c r="D1400" s="24">
        <v>486.5</v>
      </c>
      <c r="E1400" s="25">
        <v>2.1933757159942093</v>
      </c>
      <c r="F1400" s="25">
        <v>32.655704008221996</v>
      </c>
      <c r="G1400" s="24">
        <v>34846160</v>
      </c>
    </row>
    <row r="1401" spans="1:7" x14ac:dyDescent="0.25">
      <c r="A1401" s="44" t="s">
        <v>729</v>
      </c>
      <c r="B1401" s="23">
        <v>1595</v>
      </c>
      <c r="C1401" s="68">
        <v>15415.15</v>
      </c>
      <c r="D1401" s="24">
        <v>4575.5</v>
      </c>
      <c r="E1401" s="25">
        <v>10.998690963110967</v>
      </c>
      <c r="F1401" s="25">
        <v>3.3690634903289256</v>
      </c>
      <c r="G1401" s="24">
        <v>169546471</v>
      </c>
    </row>
    <row r="1402" spans="1:7" x14ac:dyDescent="0.25">
      <c r="A1402" s="44" t="s">
        <v>699</v>
      </c>
      <c r="B1402" s="23">
        <v>812</v>
      </c>
      <c r="C1402" s="68">
        <v>15290.219999999996</v>
      </c>
      <c r="D1402" s="24">
        <v>768.11999999999989</v>
      </c>
      <c r="E1402" s="25">
        <v>2.5835795691625112</v>
      </c>
      <c r="F1402" s="25">
        <v>19.906030307764411</v>
      </c>
      <c r="G1402" s="24">
        <v>39503500</v>
      </c>
    </row>
    <row r="1403" spans="1:7" x14ac:dyDescent="0.25">
      <c r="A1403" s="44" t="s">
        <v>750</v>
      </c>
      <c r="B1403" s="23">
        <v>536</v>
      </c>
      <c r="C1403" s="68">
        <v>15150.119999999999</v>
      </c>
      <c r="D1403" s="24">
        <v>521.95000000000005</v>
      </c>
      <c r="E1403" s="25">
        <v>2.2237571715603575</v>
      </c>
      <c r="F1403" s="25">
        <v>29.025998658875366</v>
      </c>
      <c r="G1403" s="24">
        <v>33690188</v>
      </c>
    </row>
    <row r="1404" spans="1:7" x14ac:dyDescent="0.25">
      <c r="A1404" s="44" t="s">
        <v>759</v>
      </c>
      <c r="B1404" s="23">
        <v>1498</v>
      </c>
      <c r="C1404" s="68">
        <v>13675.210000000001</v>
      </c>
      <c r="D1404" s="24">
        <v>5208.4600000000009</v>
      </c>
      <c r="E1404" s="25">
        <v>15.690329069900935</v>
      </c>
      <c r="F1404" s="25">
        <v>2.6255764659803469</v>
      </c>
      <c r="G1404" s="24">
        <v>214568545</v>
      </c>
    </row>
    <row r="1405" spans="1:7" x14ac:dyDescent="0.25">
      <c r="A1405" s="44" t="s">
        <v>740</v>
      </c>
      <c r="B1405" s="23">
        <v>132</v>
      </c>
      <c r="C1405" s="68">
        <v>12282.16</v>
      </c>
      <c r="D1405" s="24">
        <v>951.20000000000016</v>
      </c>
      <c r="E1405" s="25">
        <v>2.6044949503996047</v>
      </c>
      <c r="F1405" s="25">
        <v>12.912279226240535</v>
      </c>
      <c r="G1405" s="24">
        <v>31988823.700000007</v>
      </c>
    </row>
    <row r="1406" spans="1:7" x14ac:dyDescent="0.25">
      <c r="A1406" s="44" t="s">
        <v>695</v>
      </c>
      <c r="B1406" s="23">
        <v>704</v>
      </c>
      <c r="C1406" s="68">
        <v>12171.72</v>
      </c>
      <c r="D1406" s="24">
        <v>916.38</v>
      </c>
      <c r="E1406" s="25">
        <v>3.0023513521507232</v>
      </c>
      <c r="F1406" s="25">
        <v>13.282393766777973</v>
      </c>
      <c r="G1406" s="24">
        <v>36543780</v>
      </c>
    </row>
    <row r="1407" spans="1:7" x14ac:dyDescent="0.25">
      <c r="A1407" s="44" t="s">
        <v>712</v>
      </c>
      <c r="B1407" s="23">
        <v>933</v>
      </c>
      <c r="C1407" s="68">
        <v>11797.650000000001</v>
      </c>
      <c r="D1407" s="24">
        <v>1010.5500000000001</v>
      </c>
      <c r="E1407" s="25">
        <v>3.520978754243429</v>
      </c>
      <c r="F1407" s="25">
        <v>11.674484191776756</v>
      </c>
      <c r="G1407" s="24">
        <v>41539275</v>
      </c>
    </row>
    <row r="1408" spans="1:7" x14ac:dyDescent="0.25">
      <c r="A1408" s="44" t="s">
        <v>707</v>
      </c>
      <c r="B1408" s="23">
        <v>853</v>
      </c>
      <c r="C1408" s="68">
        <v>11305.75</v>
      </c>
      <c r="D1408" s="24">
        <v>520.95000000000005</v>
      </c>
      <c r="E1408" s="25">
        <v>2.1656334166242841</v>
      </c>
      <c r="F1408" s="25">
        <v>21.702178711968518</v>
      </c>
      <c r="G1408" s="24">
        <v>24484110</v>
      </c>
    </row>
    <row r="1409" spans="1:7" x14ac:dyDescent="0.25">
      <c r="A1409" s="44" t="s">
        <v>746</v>
      </c>
      <c r="B1409" s="23">
        <v>711</v>
      </c>
      <c r="C1409" s="68">
        <v>11138.599999999999</v>
      </c>
      <c r="D1409" s="24">
        <v>571.19999999999993</v>
      </c>
      <c r="E1409" s="25">
        <v>1.6501059379096119</v>
      </c>
      <c r="F1409" s="25">
        <v>19.500350140056021</v>
      </c>
      <c r="G1409" s="24">
        <v>18379870</v>
      </c>
    </row>
    <row r="1410" spans="1:7" x14ac:dyDescent="0.25">
      <c r="A1410" s="44" t="s">
        <v>710</v>
      </c>
      <c r="B1410" s="23">
        <v>210</v>
      </c>
      <c r="C1410" s="68">
        <v>10866</v>
      </c>
      <c r="D1410" s="24">
        <v>1126.8</v>
      </c>
      <c r="E1410" s="25">
        <v>1.0371719123872631</v>
      </c>
      <c r="F1410" s="25">
        <v>9.6432374866879655</v>
      </c>
      <c r="G1410" s="24">
        <v>11269910</v>
      </c>
    </row>
    <row r="1411" spans="1:7" x14ac:dyDescent="0.25">
      <c r="A1411" s="44" t="s">
        <v>723</v>
      </c>
      <c r="B1411" s="26">
        <v>394</v>
      </c>
      <c r="C1411" s="68">
        <v>10702.679999999998</v>
      </c>
      <c r="D1411" s="24">
        <v>182.06999999999996</v>
      </c>
      <c r="E1411" s="25">
        <v>4.7468176101686685</v>
      </c>
      <c r="F1411" s="25">
        <v>58.78332509474378</v>
      </c>
      <c r="G1411" s="24">
        <v>50803669.899999999</v>
      </c>
    </row>
    <row r="1412" spans="1:7" x14ac:dyDescent="0.25">
      <c r="A1412" s="44" t="s">
        <v>752</v>
      </c>
      <c r="B1412" s="23">
        <v>452</v>
      </c>
      <c r="C1412" s="68">
        <v>10318.9</v>
      </c>
      <c r="D1412" s="24">
        <v>1158.6000000000001</v>
      </c>
      <c r="E1412" s="25">
        <v>2.1910305362005644</v>
      </c>
      <c r="F1412" s="25">
        <v>8.9063524943897789</v>
      </c>
      <c r="G1412" s="24">
        <v>22609025</v>
      </c>
    </row>
    <row r="1413" spans="1:7" x14ac:dyDescent="0.25">
      <c r="A1413" s="44" t="s">
        <v>702</v>
      </c>
      <c r="B1413" s="23">
        <v>508</v>
      </c>
      <c r="C1413" s="68">
        <v>9947.6000000000022</v>
      </c>
      <c r="D1413" s="24">
        <v>1049.19</v>
      </c>
      <c r="E1413" s="25">
        <v>2.907798866058144</v>
      </c>
      <c r="F1413" s="25">
        <v>9.4812188450137747</v>
      </c>
      <c r="G1413" s="24">
        <v>28925620</v>
      </c>
    </row>
    <row r="1414" spans="1:7" x14ac:dyDescent="0.25">
      <c r="A1414" s="44" t="s">
        <v>726</v>
      </c>
      <c r="B1414" s="26">
        <v>1161</v>
      </c>
      <c r="C1414" s="68">
        <v>9561.6</v>
      </c>
      <c r="D1414" s="24">
        <v>444.85000000000008</v>
      </c>
      <c r="E1414" s="25">
        <v>3.4338342955153949</v>
      </c>
      <c r="F1414" s="25">
        <v>21.493986737102389</v>
      </c>
      <c r="G1414" s="24">
        <v>32832950</v>
      </c>
    </row>
    <row r="1415" spans="1:7" x14ac:dyDescent="0.25">
      <c r="A1415" s="44" t="s">
        <v>713</v>
      </c>
      <c r="B1415" s="23">
        <v>248</v>
      </c>
      <c r="C1415" s="68">
        <v>9189.0999999999985</v>
      </c>
      <c r="D1415" s="24">
        <v>1671</v>
      </c>
      <c r="E1415" s="25">
        <v>2.219382202827263</v>
      </c>
      <c r="F1415" s="25">
        <v>5.4991621783363245</v>
      </c>
      <c r="G1415" s="24">
        <v>20394125</v>
      </c>
    </row>
    <row r="1416" spans="1:7" x14ac:dyDescent="0.25">
      <c r="A1416" s="44" t="s">
        <v>694</v>
      </c>
      <c r="B1416" s="23">
        <v>112</v>
      </c>
      <c r="C1416" s="68">
        <v>8687.91</v>
      </c>
      <c r="D1416" s="24">
        <v>261.09000000000003</v>
      </c>
      <c r="E1416" s="25">
        <v>0.8788425639768368</v>
      </c>
      <c r="F1416" s="25">
        <v>33.275537171090427</v>
      </c>
      <c r="G1416" s="24">
        <v>7635305.0999999996</v>
      </c>
    </row>
    <row r="1417" spans="1:7" x14ac:dyDescent="0.25">
      <c r="A1417" s="44" t="s">
        <v>737</v>
      </c>
      <c r="B1417" s="26">
        <v>38</v>
      </c>
      <c r="C1417" s="68">
        <v>6803.09</v>
      </c>
      <c r="D1417" s="24">
        <v>210.12</v>
      </c>
      <c r="E1417" s="25">
        <v>0.70026546760369179</v>
      </c>
      <c r="F1417" s="25">
        <v>32.377165429278506</v>
      </c>
      <c r="G1417" s="24">
        <v>4763969</v>
      </c>
    </row>
    <row r="1418" spans="1:7" x14ac:dyDescent="0.25">
      <c r="A1418" s="44" t="s">
        <v>705</v>
      </c>
      <c r="B1418" s="23">
        <v>149</v>
      </c>
      <c r="C1418" s="68">
        <v>6488</v>
      </c>
      <c r="D1418" s="24">
        <v>566.5</v>
      </c>
      <c r="E1418" s="25">
        <v>3.9441122071516648</v>
      </c>
      <c r="F1418" s="25">
        <v>11.452780229479259</v>
      </c>
      <c r="G1418" s="24">
        <v>25589400</v>
      </c>
    </row>
    <row r="1419" spans="1:7" x14ac:dyDescent="0.25">
      <c r="A1419" s="44" t="s">
        <v>698</v>
      </c>
      <c r="B1419" s="23">
        <v>54</v>
      </c>
      <c r="C1419" s="68">
        <v>6362</v>
      </c>
      <c r="D1419" s="24">
        <v>226.3</v>
      </c>
      <c r="E1419" s="25">
        <v>1.1316331342345174</v>
      </c>
      <c r="F1419" s="25">
        <v>28.113124171453823</v>
      </c>
      <c r="G1419" s="24">
        <v>7199450</v>
      </c>
    </row>
    <row r="1420" spans="1:7" x14ac:dyDescent="0.25">
      <c r="A1420" s="44" t="s">
        <v>700</v>
      </c>
      <c r="B1420" s="23">
        <v>106</v>
      </c>
      <c r="C1420" s="68">
        <v>6078.4</v>
      </c>
      <c r="D1420" s="24">
        <v>539.43999999999994</v>
      </c>
      <c r="E1420" s="25">
        <v>3.6152088543037646</v>
      </c>
      <c r="F1420" s="25">
        <v>11.267981610559099</v>
      </c>
      <c r="G1420" s="24">
        <v>21974685.5</v>
      </c>
    </row>
    <row r="1421" spans="1:7" x14ac:dyDescent="0.25">
      <c r="A1421" s="44" t="s">
        <v>709</v>
      </c>
      <c r="B1421" s="23">
        <v>688</v>
      </c>
      <c r="C1421" s="68">
        <v>5845.5</v>
      </c>
      <c r="D1421" s="24">
        <v>465.8</v>
      </c>
      <c r="E1421" s="25">
        <v>2.2145924215208277</v>
      </c>
      <c r="F1421" s="25">
        <v>12.549377415199656</v>
      </c>
      <c r="G1421" s="24">
        <v>12945400</v>
      </c>
    </row>
    <row r="1422" spans="1:7" x14ac:dyDescent="0.25">
      <c r="A1422" s="44" t="s">
        <v>742</v>
      </c>
      <c r="B1422" s="23">
        <v>456</v>
      </c>
      <c r="C1422" s="68">
        <v>5762.6600000000017</v>
      </c>
      <c r="D1422" s="24">
        <v>236.68000000000006</v>
      </c>
      <c r="E1422" s="25">
        <v>1.331277604439616</v>
      </c>
      <c r="F1422" s="25">
        <v>24.347895893189115</v>
      </c>
      <c r="G1422" s="24">
        <v>7671700.2000000002</v>
      </c>
    </row>
    <row r="1423" spans="1:7" x14ac:dyDescent="0.25">
      <c r="A1423" s="44" t="s">
        <v>744</v>
      </c>
      <c r="B1423" s="23">
        <v>362</v>
      </c>
      <c r="C1423" s="68">
        <v>5393.24</v>
      </c>
      <c r="D1423" s="24">
        <v>274.25</v>
      </c>
      <c r="E1423" s="25">
        <v>2.1505682669415793</v>
      </c>
      <c r="F1423" s="25">
        <v>19.665414767547858</v>
      </c>
      <c r="G1423" s="24">
        <v>11598530.800000003</v>
      </c>
    </row>
    <row r="1424" spans="1:7" x14ac:dyDescent="0.25">
      <c r="A1424" s="44" t="s">
        <v>760</v>
      </c>
      <c r="B1424" s="26">
        <v>77</v>
      </c>
      <c r="C1424" s="68">
        <v>4826.3</v>
      </c>
      <c r="D1424" s="24">
        <v>310.39</v>
      </c>
      <c r="E1424" s="25">
        <v>4.9380415639309616</v>
      </c>
      <c r="F1424" s="25">
        <v>15.549147846257934</v>
      </c>
      <c r="G1424" s="24">
        <v>23832470</v>
      </c>
    </row>
    <row r="1425" spans="1:7" x14ac:dyDescent="0.25">
      <c r="A1425" s="44" t="s">
        <v>687</v>
      </c>
      <c r="B1425" s="23">
        <v>387</v>
      </c>
      <c r="C1425" s="68">
        <v>4698.01</v>
      </c>
      <c r="D1425" s="24">
        <v>984.45</v>
      </c>
      <c r="E1425" s="25">
        <v>7.1610605341410514</v>
      </c>
      <c r="F1425" s="25">
        <v>4.7722179897404642</v>
      </c>
      <c r="G1425" s="24">
        <v>33642734</v>
      </c>
    </row>
    <row r="1426" spans="1:7" x14ac:dyDescent="0.25">
      <c r="A1426" s="44" t="s">
        <v>721</v>
      </c>
      <c r="B1426" s="23">
        <v>522</v>
      </c>
      <c r="C1426" s="68">
        <v>4436</v>
      </c>
      <c r="D1426" s="24">
        <v>403.5</v>
      </c>
      <c r="E1426" s="25">
        <v>2.1975360685302077</v>
      </c>
      <c r="F1426" s="25">
        <v>10.993804213135068</v>
      </c>
      <c r="G1426" s="24">
        <v>9748270</v>
      </c>
    </row>
    <row r="1427" spans="1:7" x14ac:dyDescent="0.25">
      <c r="A1427" s="44" t="s">
        <v>771</v>
      </c>
      <c r="B1427" s="26">
        <v>204</v>
      </c>
      <c r="C1427" s="68">
        <v>4367.41</v>
      </c>
      <c r="D1427" s="24">
        <v>475.50000000000011</v>
      </c>
      <c r="E1427" s="25">
        <v>2.5364866820380962</v>
      </c>
      <c r="F1427" s="25">
        <v>9.1848790746582516</v>
      </c>
      <c r="G1427" s="24">
        <v>11077877.300000001</v>
      </c>
    </row>
    <row r="1428" spans="1:7" x14ac:dyDescent="0.25">
      <c r="A1428" s="44" t="s">
        <v>736</v>
      </c>
      <c r="B1428" s="44">
        <v>111</v>
      </c>
      <c r="C1428" s="68">
        <v>4351.5099999999993</v>
      </c>
      <c r="D1428" s="24">
        <v>402.70000000000005</v>
      </c>
      <c r="E1428" s="25">
        <v>4.075019131290059</v>
      </c>
      <c r="F1428" s="25">
        <v>10.805835609634961</v>
      </c>
      <c r="G1428" s="24">
        <v>17732486.5</v>
      </c>
    </row>
    <row r="1429" spans="1:7" x14ac:dyDescent="0.25">
      <c r="A1429" s="44" t="s">
        <v>693</v>
      </c>
      <c r="B1429" s="71">
        <v>26</v>
      </c>
      <c r="C1429" s="68">
        <v>3910</v>
      </c>
      <c r="D1429" s="24">
        <v>104.2</v>
      </c>
      <c r="E1429" s="25">
        <v>0.20998567774936061</v>
      </c>
      <c r="F1429" s="25">
        <v>37.523992322456813</v>
      </c>
      <c r="G1429" s="24">
        <v>821044</v>
      </c>
    </row>
    <row r="1430" spans="1:7" x14ac:dyDescent="0.25">
      <c r="A1430" s="44" t="s">
        <v>741</v>
      </c>
      <c r="B1430" s="71">
        <v>222</v>
      </c>
      <c r="C1430" s="68">
        <v>3807.34</v>
      </c>
      <c r="D1430" s="24">
        <v>163.19999999999999</v>
      </c>
      <c r="E1430" s="25">
        <v>3.9598349503853081</v>
      </c>
      <c r="F1430" s="25">
        <v>23.329289215686277</v>
      </c>
      <c r="G1430" s="24">
        <v>15076438</v>
      </c>
    </row>
    <row r="1431" spans="1:7" x14ac:dyDescent="0.25">
      <c r="A1431" s="44" t="s">
        <v>711</v>
      </c>
      <c r="B1431" s="71">
        <v>27</v>
      </c>
      <c r="C1431" s="68">
        <v>3595.7</v>
      </c>
      <c r="D1431" s="24">
        <v>78.3</v>
      </c>
      <c r="E1431" s="25">
        <v>0.33488611396946355</v>
      </c>
      <c r="F1431" s="25">
        <v>45.922094508301406</v>
      </c>
      <c r="G1431" s="24">
        <v>1204150</v>
      </c>
    </row>
    <row r="1432" spans="1:7" x14ac:dyDescent="0.25">
      <c r="A1432" s="44" t="s">
        <v>708</v>
      </c>
      <c r="B1432" s="71">
        <v>215</v>
      </c>
      <c r="C1432" s="68">
        <v>3025.9300000000003</v>
      </c>
      <c r="D1432" s="24">
        <v>177.2</v>
      </c>
      <c r="E1432" s="25">
        <v>2.4778838241466254</v>
      </c>
      <c r="F1432" s="25">
        <v>17.076354401805872</v>
      </c>
      <c r="G1432" s="24">
        <v>7497903</v>
      </c>
    </row>
    <row r="1433" spans="1:7" x14ac:dyDescent="0.25">
      <c r="A1433" s="44" t="s">
        <v>717</v>
      </c>
      <c r="B1433" s="71">
        <v>25</v>
      </c>
      <c r="C1433" s="68">
        <v>2685.5200000000004</v>
      </c>
      <c r="D1433" s="24">
        <v>104.85</v>
      </c>
      <c r="E1433" s="25">
        <v>2.5237034913163932</v>
      </c>
      <c r="F1433" s="25">
        <v>25.612970910824995</v>
      </c>
      <c r="G1433" s="24">
        <v>6777456.2000000002</v>
      </c>
    </row>
    <row r="1434" spans="1:7" x14ac:dyDescent="0.25">
      <c r="A1434" s="44" t="s">
        <v>714</v>
      </c>
      <c r="B1434" s="71">
        <v>95</v>
      </c>
      <c r="C1434" s="68">
        <v>2532.35</v>
      </c>
      <c r="D1434" s="24">
        <v>244.8</v>
      </c>
      <c r="E1434" s="25">
        <v>3.4130343356960924</v>
      </c>
      <c r="F1434" s="25">
        <v>10.344566993464051</v>
      </c>
      <c r="G1434" s="24">
        <v>8642997.5</v>
      </c>
    </row>
    <row r="1435" spans="1:7" x14ac:dyDescent="0.25">
      <c r="A1435" s="67" t="s">
        <v>682</v>
      </c>
      <c r="B1435" s="71">
        <v>299</v>
      </c>
      <c r="C1435" s="68">
        <v>2524.7799999999997</v>
      </c>
      <c r="D1435" s="24">
        <v>147.74</v>
      </c>
      <c r="E1435" s="25">
        <v>1.6577198805440476</v>
      </c>
      <c r="F1435" s="25">
        <v>17.0893461486395</v>
      </c>
      <c r="G1435" s="24">
        <v>4185378</v>
      </c>
    </row>
    <row r="1436" spans="1:7" x14ac:dyDescent="0.25">
      <c r="A1436" s="44" t="s">
        <v>751</v>
      </c>
      <c r="B1436" s="71">
        <v>195</v>
      </c>
      <c r="C1436" s="68">
        <v>2039</v>
      </c>
      <c r="D1436" s="24">
        <v>398.7</v>
      </c>
      <c r="E1436" s="25">
        <v>2.2421284943599802</v>
      </c>
      <c r="F1436" s="25">
        <v>5.1141208929019317</v>
      </c>
      <c r="G1436" s="24">
        <v>4571700</v>
      </c>
    </row>
    <row r="1437" spans="1:7" x14ac:dyDescent="0.25">
      <c r="A1437" s="44" t="s">
        <v>758</v>
      </c>
      <c r="B1437" s="44">
        <v>148</v>
      </c>
      <c r="C1437" s="68">
        <v>2029.8899999999999</v>
      </c>
      <c r="D1437" s="24">
        <v>80.02</v>
      </c>
      <c r="E1437" s="25">
        <v>1.3694490834478716</v>
      </c>
      <c r="F1437" s="25">
        <v>25.367283179205199</v>
      </c>
      <c r="G1437" s="24">
        <v>2779831</v>
      </c>
    </row>
    <row r="1438" spans="1:7" x14ac:dyDescent="0.25">
      <c r="A1438" s="44" t="s">
        <v>724</v>
      </c>
      <c r="B1438" s="44">
        <v>217</v>
      </c>
      <c r="C1438" s="68">
        <v>1880</v>
      </c>
      <c r="D1438" s="24">
        <v>203.45999999999998</v>
      </c>
      <c r="E1438" s="25">
        <v>8.492138297872339</v>
      </c>
      <c r="F1438" s="25">
        <v>9.2401454831416512</v>
      </c>
      <c r="G1438" s="24">
        <v>15965220</v>
      </c>
    </row>
    <row r="1439" spans="1:7" x14ac:dyDescent="0.25">
      <c r="A1439" s="44" t="s">
        <v>728</v>
      </c>
      <c r="B1439" s="44">
        <v>115</v>
      </c>
      <c r="C1439" s="68">
        <v>1772.8999999999999</v>
      </c>
      <c r="D1439" s="24">
        <v>292.71000000000004</v>
      </c>
      <c r="E1439" s="25">
        <v>3.4546336510801514</v>
      </c>
      <c r="F1439" s="25">
        <v>6.0568480748864051</v>
      </c>
      <c r="G1439" s="24">
        <v>6124720</v>
      </c>
    </row>
    <row r="1440" spans="1:7" x14ac:dyDescent="0.25">
      <c r="A1440" s="44" t="s">
        <v>732</v>
      </c>
      <c r="B1440" s="71">
        <v>189</v>
      </c>
      <c r="C1440" s="68">
        <v>1606.5100000000002</v>
      </c>
      <c r="D1440" s="24">
        <v>116.71000000000004</v>
      </c>
      <c r="E1440" s="25">
        <v>1.2891409950762829</v>
      </c>
      <c r="F1440" s="25">
        <v>13.764973010024846</v>
      </c>
      <c r="G1440" s="24">
        <v>2071017.8999999997</v>
      </c>
    </row>
    <row r="1441" spans="1:7" x14ac:dyDescent="0.25">
      <c r="A1441" s="44" t="s">
        <v>697</v>
      </c>
      <c r="B1441" s="71">
        <v>45</v>
      </c>
      <c r="C1441" s="68">
        <v>1588.5</v>
      </c>
      <c r="D1441" s="24">
        <v>142.79999999999998</v>
      </c>
      <c r="E1441" s="25">
        <v>3.0657223796033994</v>
      </c>
      <c r="F1441" s="25">
        <v>11.123949579831933</v>
      </c>
      <c r="G1441" s="24">
        <v>4869900</v>
      </c>
    </row>
    <row r="1442" spans="1:7" x14ac:dyDescent="0.25">
      <c r="A1442" s="44" t="s">
        <v>692</v>
      </c>
      <c r="B1442" s="71">
        <v>74</v>
      </c>
      <c r="C1442" s="68">
        <v>1485</v>
      </c>
      <c r="D1442" s="24">
        <v>68</v>
      </c>
      <c r="E1442" s="25">
        <v>0.49813131313131309</v>
      </c>
      <c r="F1442" s="25">
        <v>21.838235294117649</v>
      </c>
      <c r="G1442" s="24">
        <v>739725</v>
      </c>
    </row>
    <row r="1443" spans="1:7" x14ac:dyDescent="0.25">
      <c r="A1443" s="44" t="s">
        <v>704</v>
      </c>
      <c r="B1443" s="71">
        <v>290</v>
      </c>
      <c r="C1443" s="68">
        <v>1280.2900000000002</v>
      </c>
      <c r="D1443" s="24">
        <v>373.17</v>
      </c>
      <c r="E1443" s="25">
        <v>3.6584484765170386</v>
      </c>
      <c r="F1443" s="25">
        <v>3.4308492108154462</v>
      </c>
      <c r="G1443" s="24">
        <v>4683875</v>
      </c>
    </row>
    <row r="1444" spans="1:7" x14ac:dyDescent="0.25">
      <c r="A1444" s="44" t="s">
        <v>716</v>
      </c>
      <c r="B1444" s="44">
        <v>71</v>
      </c>
      <c r="C1444" s="68">
        <v>1250.2499999999998</v>
      </c>
      <c r="D1444" s="24">
        <v>112.96000000000001</v>
      </c>
      <c r="E1444" s="25">
        <v>4.3757054989002215</v>
      </c>
      <c r="F1444" s="25">
        <v>11.068077195467419</v>
      </c>
      <c r="G1444" s="24">
        <v>5470725.8000000007</v>
      </c>
    </row>
    <row r="1445" spans="1:7" x14ac:dyDescent="0.25">
      <c r="A1445" s="67" t="s">
        <v>681</v>
      </c>
      <c r="B1445" s="44">
        <v>176</v>
      </c>
      <c r="C1445" s="68">
        <v>1054.2</v>
      </c>
      <c r="D1445" s="24">
        <v>99</v>
      </c>
      <c r="E1445" s="25">
        <v>9.0927717700626065</v>
      </c>
      <c r="F1445" s="25">
        <v>10.648484848484848</v>
      </c>
      <c r="G1445" s="24">
        <v>9585600</v>
      </c>
    </row>
    <row r="1446" spans="1:7" x14ac:dyDescent="0.25">
      <c r="A1446" s="44" t="s">
        <v>761</v>
      </c>
      <c r="B1446" s="44">
        <v>151</v>
      </c>
      <c r="C1446" s="68">
        <v>986.8</v>
      </c>
      <c r="D1446" s="24">
        <v>52.980000000000004</v>
      </c>
      <c r="E1446" s="25">
        <v>4.5589278475881638</v>
      </c>
      <c r="F1446" s="25">
        <v>18.62589656474141</v>
      </c>
      <c r="G1446" s="24">
        <v>4498750</v>
      </c>
    </row>
    <row r="1447" spans="1:7" x14ac:dyDescent="0.25">
      <c r="A1447" s="44" t="s">
        <v>722</v>
      </c>
      <c r="B1447" s="71">
        <v>120</v>
      </c>
      <c r="C1447" s="68">
        <v>737</v>
      </c>
      <c r="D1447" s="24">
        <v>95.350000000000009</v>
      </c>
      <c r="E1447" s="25">
        <v>3.1128222523744911</v>
      </c>
      <c r="F1447" s="25">
        <v>7.7294179339276345</v>
      </c>
      <c r="G1447" s="24">
        <v>2294150</v>
      </c>
    </row>
    <row r="1448" spans="1:7" x14ac:dyDescent="0.25">
      <c r="A1448" s="44" t="s">
        <v>727</v>
      </c>
      <c r="B1448" s="44">
        <v>58</v>
      </c>
      <c r="C1448" s="68">
        <v>698.15999999999985</v>
      </c>
      <c r="D1448" s="24">
        <v>99.23</v>
      </c>
      <c r="E1448" s="25">
        <v>4.9490145525381015</v>
      </c>
      <c r="F1448" s="25">
        <v>7.035775471127681</v>
      </c>
      <c r="G1448" s="24">
        <v>3455204</v>
      </c>
    </row>
    <row r="1449" spans="1:7" x14ac:dyDescent="0.25">
      <c r="A1449" s="44" t="s">
        <v>718</v>
      </c>
      <c r="B1449" s="71">
        <v>72</v>
      </c>
      <c r="C1449" s="68">
        <v>555.99</v>
      </c>
      <c r="D1449" s="24">
        <v>72.400000000000006</v>
      </c>
      <c r="E1449" s="25">
        <v>2.6983398981996078</v>
      </c>
      <c r="F1449" s="25">
        <v>7.6794198895027623</v>
      </c>
      <c r="G1449" s="24">
        <v>1500250</v>
      </c>
    </row>
    <row r="1450" spans="1:7" x14ac:dyDescent="0.25">
      <c r="A1450" s="44" t="s">
        <v>748</v>
      </c>
      <c r="B1450" s="23">
        <v>123</v>
      </c>
      <c r="C1450" s="68">
        <v>457.50000000000006</v>
      </c>
      <c r="D1450" s="24">
        <v>35.15</v>
      </c>
      <c r="E1450" s="25">
        <v>2.4021857923497265</v>
      </c>
      <c r="F1450" s="25">
        <v>13.015647226173543</v>
      </c>
      <c r="G1450" s="24">
        <v>1099000</v>
      </c>
    </row>
    <row r="1451" spans="1:7" x14ac:dyDescent="0.25">
      <c r="A1451" s="44" t="s">
        <v>719</v>
      </c>
      <c r="B1451" s="23">
        <v>28</v>
      </c>
      <c r="C1451" s="68">
        <v>341.89</v>
      </c>
      <c r="D1451" s="24">
        <v>18.57</v>
      </c>
      <c r="E1451" s="25">
        <v>2.1765585422211822</v>
      </c>
      <c r="F1451" s="25">
        <v>18.410877759827677</v>
      </c>
      <c r="G1451" s="24">
        <v>744143.6</v>
      </c>
    </row>
    <row r="1452" spans="1:7" x14ac:dyDescent="0.25">
      <c r="A1452" s="44" t="s">
        <v>731</v>
      </c>
      <c r="B1452" s="26">
        <v>29</v>
      </c>
      <c r="C1452" s="68">
        <v>338.5</v>
      </c>
      <c r="D1452" s="24">
        <v>27.92</v>
      </c>
      <c r="E1452" s="25">
        <v>3.8266617429837519</v>
      </c>
      <c r="F1452" s="25">
        <v>12.123925501432664</v>
      </c>
      <c r="G1452" s="24">
        <v>1295325</v>
      </c>
    </row>
    <row r="1453" spans="1:7" x14ac:dyDescent="0.25">
      <c r="A1453" s="44" t="s">
        <v>738</v>
      </c>
      <c r="B1453" s="23">
        <v>33</v>
      </c>
      <c r="C1453" s="68">
        <v>317</v>
      </c>
      <c r="D1453" s="24">
        <v>26.63</v>
      </c>
      <c r="E1453" s="25">
        <v>2.4524466876971611</v>
      </c>
      <c r="F1453" s="25">
        <v>11.903867818250095</v>
      </c>
      <c r="G1453" s="24">
        <v>777425.6</v>
      </c>
    </row>
    <row r="1454" spans="1:7" x14ac:dyDescent="0.25">
      <c r="A1454" s="44" t="s">
        <v>734</v>
      </c>
      <c r="B1454" s="26">
        <v>15</v>
      </c>
      <c r="C1454" s="68">
        <v>249.57</v>
      </c>
      <c r="D1454" s="24">
        <v>13.15</v>
      </c>
      <c r="E1454" s="25">
        <v>5.7621348719798053</v>
      </c>
      <c r="F1454" s="25">
        <v>18.978707224334599</v>
      </c>
      <c r="G1454" s="24">
        <v>1438056</v>
      </c>
    </row>
    <row r="1455" spans="1:7" x14ac:dyDescent="0.25">
      <c r="A1455" s="44" t="s">
        <v>730</v>
      </c>
      <c r="B1455" s="26">
        <v>45</v>
      </c>
      <c r="C1455" s="68">
        <v>247.3</v>
      </c>
      <c r="D1455" s="24">
        <v>49.55</v>
      </c>
      <c r="E1455" s="25">
        <v>3.2778811160533765</v>
      </c>
      <c r="F1455" s="25">
        <v>4.990918264379415</v>
      </c>
      <c r="G1455" s="24">
        <v>810620</v>
      </c>
    </row>
    <row r="1456" spans="1:7" x14ac:dyDescent="0.25">
      <c r="A1456" s="44" t="s">
        <v>691</v>
      </c>
      <c r="B1456" s="23">
        <v>37</v>
      </c>
      <c r="C1456" s="68">
        <v>233.14999999999998</v>
      </c>
      <c r="D1456" s="24">
        <v>26.75</v>
      </c>
      <c r="E1456" s="25">
        <v>3.5865644434913153</v>
      </c>
      <c r="F1456" s="25">
        <v>8.7158878504672881</v>
      </c>
      <c r="G1456" s="24">
        <v>836207.5</v>
      </c>
    </row>
    <row r="1457" spans="1:7" x14ac:dyDescent="0.25">
      <c r="A1457" s="44" t="s">
        <v>684</v>
      </c>
      <c r="B1457" s="26">
        <v>14</v>
      </c>
      <c r="C1457" s="68">
        <v>219.23</v>
      </c>
      <c r="D1457" s="24">
        <v>33.049999999999997</v>
      </c>
      <c r="E1457" s="25">
        <v>6.066911462847238</v>
      </c>
      <c r="F1457" s="25">
        <v>6.6332829046898638</v>
      </c>
      <c r="G1457" s="24">
        <v>1330049</v>
      </c>
    </row>
    <row r="1458" spans="1:7" x14ac:dyDescent="0.25">
      <c r="A1458" s="44" t="s">
        <v>757</v>
      </c>
      <c r="B1458" s="26">
        <v>9</v>
      </c>
      <c r="C1458" s="68">
        <v>169.97</v>
      </c>
      <c r="D1458" s="24">
        <v>13.5</v>
      </c>
      <c r="E1458" s="25">
        <v>3.4249102782844032</v>
      </c>
      <c r="F1458" s="25">
        <v>12.590370370370371</v>
      </c>
      <c r="G1458" s="24">
        <v>582132</v>
      </c>
    </row>
    <row r="1459" spans="1:7" x14ac:dyDescent="0.25">
      <c r="A1459" s="44" t="s">
        <v>701</v>
      </c>
      <c r="B1459" s="26">
        <v>28</v>
      </c>
      <c r="C1459" s="68">
        <v>156.4</v>
      </c>
      <c r="D1459" s="24">
        <v>27.7</v>
      </c>
      <c r="E1459" s="25">
        <v>7.4097186700767264</v>
      </c>
      <c r="F1459" s="25">
        <v>5.6462093862815887</v>
      </c>
      <c r="G1459" s="24">
        <v>1158880</v>
      </c>
    </row>
    <row r="1460" spans="1:7" x14ac:dyDescent="0.25">
      <c r="A1460" s="44" t="s">
        <v>685</v>
      </c>
      <c r="B1460" s="23">
        <v>66</v>
      </c>
      <c r="C1460" s="68">
        <v>111.09</v>
      </c>
      <c r="D1460" s="24">
        <v>11.57</v>
      </c>
      <c r="E1460" s="25">
        <v>3.032331442974165</v>
      </c>
      <c r="F1460" s="25">
        <v>9.6015557476231628</v>
      </c>
      <c r="G1460" s="24">
        <v>336861.7</v>
      </c>
    </row>
    <row r="1461" spans="1:7" x14ac:dyDescent="0.25">
      <c r="A1461" s="44" t="s">
        <v>770</v>
      </c>
      <c r="B1461" s="26">
        <v>9</v>
      </c>
      <c r="C1461" s="68">
        <v>104.66</v>
      </c>
      <c r="D1461" s="24">
        <v>33.42</v>
      </c>
      <c r="E1461" s="25">
        <v>5.8409784062679151</v>
      </c>
      <c r="F1461" s="25">
        <v>3.131657690005984</v>
      </c>
      <c r="G1461" s="24">
        <v>611316.80000000005</v>
      </c>
    </row>
    <row r="1462" spans="1:7" x14ac:dyDescent="0.25">
      <c r="A1462" s="44" t="s">
        <v>767</v>
      </c>
      <c r="B1462" s="23">
        <v>14</v>
      </c>
      <c r="C1462" s="68">
        <v>99.7</v>
      </c>
      <c r="D1462" s="24">
        <v>7.6400000000000006</v>
      </c>
      <c r="E1462" s="25">
        <v>4.1723671013039123</v>
      </c>
      <c r="F1462" s="25">
        <v>13.049738219895287</v>
      </c>
      <c r="G1462" s="24">
        <v>415985</v>
      </c>
    </row>
    <row r="1463" spans="1:7" x14ac:dyDescent="0.25">
      <c r="A1463" s="44" t="s">
        <v>696</v>
      </c>
      <c r="B1463" s="26">
        <v>5</v>
      </c>
      <c r="C1463" s="68">
        <v>99.11</v>
      </c>
      <c r="D1463" s="24">
        <v>10.5</v>
      </c>
      <c r="E1463" s="25">
        <v>3.5197558268590456</v>
      </c>
      <c r="F1463" s="25">
        <v>9.4390476190476189</v>
      </c>
      <c r="G1463" s="24">
        <v>348843</v>
      </c>
    </row>
    <row r="1464" spans="1:7" x14ac:dyDescent="0.25">
      <c r="A1464" s="44" t="s">
        <v>715</v>
      </c>
      <c r="B1464" s="23">
        <v>24</v>
      </c>
      <c r="C1464" s="68">
        <v>97.4</v>
      </c>
      <c r="D1464" s="24">
        <v>16.12</v>
      </c>
      <c r="E1464" s="25">
        <v>5.0164271047227924</v>
      </c>
      <c r="F1464" s="25">
        <v>6.0421836228287837</v>
      </c>
      <c r="G1464" s="24">
        <v>488600</v>
      </c>
    </row>
    <row r="1465" spans="1:7" x14ac:dyDescent="0.25">
      <c r="A1465" s="44" t="s">
        <v>703</v>
      </c>
      <c r="B1465" s="23">
        <v>40</v>
      </c>
      <c r="C1465" s="68">
        <v>33.400000000000006</v>
      </c>
      <c r="D1465" s="24">
        <v>7.7</v>
      </c>
      <c r="E1465" s="25">
        <v>3.1491017964071855</v>
      </c>
      <c r="F1465" s="25">
        <v>4.337662337662338</v>
      </c>
      <c r="G1465" s="24">
        <v>105180</v>
      </c>
    </row>
    <row r="1466" spans="1:7" x14ac:dyDescent="0.25">
      <c r="A1466" s="44" t="s">
        <v>772</v>
      </c>
      <c r="B1466" s="26">
        <v>2</v>
      </c>
      <c r="C1466" s="68">
        <v>2.4</v>
      </c>
      <c r="D1466" s="24">
        <v>0.2</v>
      </c>
      <c r="E1466" s="25">
        <v>4.5</v>
      </c>
      <c r="F1466" s="25">
        <v>11.999999999999998</v>
      </c>
      <c r="G1466" s="24">
        <v>10800</v>
      </c>
    </row>
    <row r="1467" spans="1:7" x14ac:dyDescent="0.25">
      <c r="A1467" s="51" t="s">
        <v>762</v>
      </c>
      <c r="B1467" s="22">
        <f>SUM(B1380:B1466)</f>
        <v>55296</v>
      </c>
      <c r="C1467" s="7">
        <f>SUM(C1380:C1466)</f>
        <v>4667540.6700000018</v>
      </c>
      <c r="D1467" s="7">
        <f>SUM(D1380:D1466)</f>
        <v>145405.74000000008</v>
      </c>
      <c r="E1467" s="18">
        <f t="shared" ref="E1467" si="61">(G1467/C1467)/1000</f>
        <v>0.93540318539956036</v>
      </c>
      <c r="F1467" s="18">
        <f t="shared" ref="F1467" si="62">C1467/D1467</f>
        <v>32.100112897881466</v>
      </c>
      <c r="G1467" s="7">
        <f>SUM(G1380:G1466)</f>
        <v>4366032410.6999998</v>
      </c>
    </row>
    <row r="1468" spans="1:7" x14ac:dyDescent="0.25">
      <c r="A1468" s="27" t="s">
        <v>543</v>
      </c>
      <c r="B1468" s="32"/>
      <c r="C1468" s="32"/>
      <c r="D1468" s="34"/>
      <c r="E1468" s="32"/>
      <c r="F1468" s="36"/>
      <c r="G1468" s="32"/>
    </row>
    <row r="1469" spans="1:7" x14ac:dyDescent="0.25">
      <c r="A1469" s="27" t="s">
        <v>544</v>
      </c>
      <c r="B1469" s="32"/>
      <c r="C1469" s="32"/>
      <c r="D1469" s="34"/>
      <c r="E1469" s="32"/>
      <c r="F1469" s="36"/>
      <c r="G1469" s="32"/>
    </row>
    <row r="1470" spans="1:7" x14ac:dyDescent="0.25">
      <c r="A1470" s="32"/>
      <c r="B1470" s="32"/>
      <c r="C1470" s="32"/>
      <c r="D1470" s="32"/>
      <c r="E1470" s="32"/>
      <c r="F1470" s="32"/>
      <c r="G1470" s="32"/>
    </row>
    <row r="1471" spans="1:7" ht="15.75" x14ac:dyDescent="0.25">
      <c r="A1471" s="37" t="s">
        <v>763</v>
      </c>
      <c r="B1471" s="32"/>
      <c r="C1471" s="32"/>
      <c r="D1471" s="32"/>
      <c r="E1471" s="32"/>
      <c r="F1471" s="32"/>
      <c r="G1471" s="32"/>
    </row>
    <row r="1472" spans="1:7" ht="45" x14ac:dyDescent="0.25">
      <c r="A1472" s="66" t="s">
        <v>680</v>
      </c>
      <c r="B1472" s="39" t="s">
        <v>547</v>
      </c>
      <c r="C1472" s="40" t="s">
        <v>548</v>
      </c>
      <c r="D1472" s="48" t="s">
        <v>549</v>
      </c>
      <c r="E1472" s="41" t="s">
        <v>550</v>
      </c>
      <c r="F1472" s="42" t="s">
        <v>551</v>
      </c>
      <c r="G1472" s="42" t="s">
        <v>552</v>
      </c>
    </row>
    <row r="1473" spans="1:7" x14ac:dyDescent="0.25">
      <c r="A1473" s="26" t="s">
        <v>768</v>
      </c>
      <c r="B1473" s="23">
        <v>2965</v>
      </c>
      <c r="C1473" s="24">
        <v>1747501.02</v>
      </c>
      <c r="D1473" s="68">
        <v>39809.149999999994</v>
      </c>
      <c r="E1473" s="25">
        <v>0.16394223048865517</v>
      </c>
      <c r="F1473" s="25">
        <v>43.896968912925807</v>
      </c>
      <c r="G1473" s="24">
        <v>286489215</v>
      </c>
    </row>
    <row r="1474" spans="1:7" x14ac:dyDescent="0.25">
      <c r="A1474" s="26" t="s">
        <v>743</v>
      </c>
      <c r="B1474" s="23">
        <v>2499</v>
      </c>
      <c r="C1474" s="24">
        <v>1441261</v>
      </c>
      <c r="D1474" s="68">
        <v>31091</v>
      </c>
      <c r="E1474" s="25">
        <v>0.341106156345034</v>
      </c>
      <c r="F1474" s="25">
        <v>46.356212408735644</v>
      </c>
      <c r="G1474" s="24">
        <v>491623000</v>
      </c>
    </row>
    <row r="1475" spans="1:7" x14ac:dyDescent="0.25">
      <c r="A1475" s="26" t="s">
        <v>754</v>
      </c>
      <c r="B1475" s="23">
        <v>5794</v>
      </c>
      <c r="C1475" s="24">
        <v>155999</v>
      </c>
      <c r="D1475" s="68">
        <v>6089.5</v>
      </c>
      <c r="E1475" s="25">
        <v>2.6629392496105742</v>
      </c>
      <c r="F1475" s="25">
        <v>25.617702602840957</v>
      </c>
      <c r="G1475" s="24">
        <v>415415860</v>
      </c>
    </row>
    <row r="1476" spans="1:7" x14ac:dyDescent="0.25">
      <c r="A1476" s="26" t="s">
        <v>683</v>
      </c>
      <c r="B1476" s="23">
        <v>430</v>
      </c>
      <c r="C1476" s="24">
        <v>209138.05</v>
      </c>
      <c r="D1476" s="68">
        <v>5393.4</v>
      </c>
      <c r="E1476" s="25">
        <v>0.60044616462666645</v>
      </c>
      <c r="F1476" s="25">
        <v>38.776662216783478</v>
      </c>
      <c r="G1476" s="24">
        <v>125576140</v>
      </c>
    </row>
    <row r="1477" spans="1:7" x14ac:dyDescent="0.25">
      <c r="A1477" s="26" t="s">
        <v>759</v>
      </c>
      <c r="B1477" s="23">
        <v>1498</v>
      </c>
      <c r="C1477" s="24">
        <v>13675.210000000001</v>
      </c>
      <c r="D1477" s="68">
        <v>5208.4600000000009</v>
      </c>
      <c r="E1477" s="25">
        <v>15.690329069900935</v>
      </c>
      <c r="F1477" s="25">
        <v>2.6255764659803469</v>
      </c>
      <c r="G1477" s="24">
        <v>214568545</v>
      </c>
    </row>
    <row r="1478" spans="1:7" x14ac:dyDescent="0.25">
      <c r="A1478" s="26" t="s">
        <v>720</v>
      </c>
      <c r="B1478" s="23">
        <v>4439</v>
      </c>
      <c r="C1478" s="24">
        <v>114413.5</v>
      </c>
      <c r="D1478" s="68">
        <v>4660.3</v>
      </c>
      <c r="E1478" s="25">
        <v>3.9848172636970287</v>
      </c>
      <c r="F1478" s="25">
        <v>24.550672703474024</v>
      </c>
      <c r="G1478" s="24">
        <v>455916890</v>
      </c>
    </row>
    <row r="1479" spans="1:7" x14ac:dyDescent="0.25">
      <c r="A1479" s="26" t="s">
        <v>729</v>
      </c>
      <c r="B1479" s="23">
        <v>1595</v>
      </c>
      <c r="C1479" s="24">
        <v>15415.15</v>
      </c>
      <c r="D1479" s="68">
        <v>4575.5</v>
      </c>
      <c r="E1479" s="25">
        <v>10.998690963110967</v>
      </c>
      <c r="F1479" s="25">
        <v>3.3690634903289256</v>
      </c>
      <c r="G1479" s="24">
        <v>169546471</v>
      </c>
    </row>
    <row r="1480" spans="1:7" x14ac:dyDescent="0.25">
      <c r="A1480" s="26" t="s">
        <v>756</v>
      </c>
      <c r="B1480" s="23">
        <v>4106</v>
      </c>
      <c r="C1480" s="24">
        <v>117261.74000000002</v>
      </c>
      <c r="D1480" s="68">
        <v>4238.8399999999983</v>
      </c>
      <c r="E1480" s="25">
        <v>3.1908551254654749</v>
      </c>
      <c r="F1480" s="25">
        <v>27.663639108812806</v>
      </c>
      <c r="G1480" s="24">
        <v>374165224.09999996</v>
      </c>
    </row>
    <row r="1481" spans="1:7" x14ac:dyDescent="0.25">
      <c r="A1481" s="26" t="s">
        <v>689</v>
      </c>
      <c r="B1481" s="23">
        <v>3005</v>
      </c>
      <c r="C1481" s="24">
        <v>43522.19999999999</v>
      </c>
      <c r="D1481" s="68">
        <v>4162.7999999999993</v>
      </c>
      <c r="E1481" s="25">
        <v>1.7918585802188314</v>
      </c>
      <c r="F1481" s="25">
        <v>10.455030268088786</v>
      </c>
      <c r="G1481" s="24">
        <v>77985627.5</v>
      </c>
    </row>
    <row r="1482" spans="1:7" x14ac:dyDescent="0.25">
      <c r="A1482" s="26" t="s">
        <v>686</v>
      </c>
      <c r="B1482" s="23">
        <v>4158</v>
      </c>
      <c r="C1482" s="24">
        <v>51085.599999999999</v>
      </c>
      <c r="D1482" s="68">
        <v>2836</v>
      </c>
      <c r="E1482" s="25">
        <v>3.6561594656811311</v>
      </c>
      <c r="F1482" s="25">
        <v>18.013258110014103</v>
      </c>
      <c r="G1482" s="24">
        <v>186777100</v>
      </c>
    </row>
    <row r="1483" spans="1:7" x14ac:dyDescent="0.25">
      <c r="A1483" s="26" t="s">
        <v>747</v>
      </c>
      <c r="B1483" s="23">
        <v>3631</v>
      </c>
      <c r="C1483" s="24">
        <v>111882</v>
      </c>
      <c r="D1483" s="68">
        <v>2673.25</v>
      </c>
      <c r="E1483" s="25">
        <v>1.1597518367565829</v>
      </c>
      <c r="F1483" s="25">
        <v>41.852426821284951</v>
      </c>
      <c r="G1483" s="24">
        <v>129755355</v>
      </c>
    </row>
    <row r="1484" spans="1:7" x14ac:dyDescent="0.25">
      <c r="A1484" s="26" t="s">
        <v>753</v>
      </c>
      <c r="B1484" s="23">
        <v>423</v>
      </c>
      <c r="C1484" s="24">
        <v>30831.599999999999</v>
      </c>
      <c r="D1484" s="68">
        <v>2336.5</v>
      </c>
      <c r="E1484" s="25">
        <v>1.4107782275327911</v>
      </c>
      <c r="F1484" s="25">
        <v>13.195634496041086</v>
      </c>
      <c r="G1484" s="24">
        <v>43496550</v>
      </c>
    </row>
    <row r="1485" spans="1:7" x14ac:dyDescent="0.25">
      <c r="A1485" s="26" t="s">
        <v>739</v>
      </c>
      <c r="B1485" s="23">
        <v>813</v>
      </c>
      <c r="C1485" s="24">
        <v>32369.699999999997</v>
      </c>
      <c r="D1485" s="68">
        <v>2139.0999999999995</v>
      </c>
      <c r="E1485" s="25">
        <v>2.007700071363034</v>
      </c>
      <c r="F1485" s="25">
        <v>15.132392127530272</v>
      </c>
      <c r="G1485" s="24">
        <v>64988649</v>
      </c>
    </row>
    <row r="1486" spans="1:7" x14ac:dyDescent="0.25">
      <c r="A1486" s="26" t="s">
        <v>688</v>
      </c>
      <c r="B1486" s="23">
        <v>151</v>
      </c>
      <c r="C1486" s="24">
        <v>105526.33999999998</v>
      </c>
      <c r="D1486" s="68">
        <v>1842.1</v>
      </c>
      <c r="E1486" s="25">
        <v>0.116261778812759</v>
      </c>
      <c r="F1486" s="25">
        <v>57.285891102546003</v>
      </c>
      <c r="G1486" s="24">
        <v>12268680</v>
      </c>
    </row>
    <row r="1487" spans="1:7" x14ac:dyDescent="0.25">
      <c r="A1487" s="26" t="s">
        <v>713</v>
      </c>
      <c r="B1487" s="23">
        <v>248</v>
      </c>
      <c r="C1487" s="24">
        <v>9189.0999999999985</v>
      </c>
      <c r="D1487" s="68">
        <v>1671</v>
      </c>
      <c r="E1487" s="25">
        <v>2.219382202827263</v>
      </c>
      <c r="F1487" s="25">
        <v>5.4991621783363245</v>
      </c>
      <c r="G1487" s="24">
        <v>20394125</v>
      </c>
    </row>
    <row r="1488" spans="1:7" x14ac:dyDescent="0.25">
      <c r="A1488" s="26" t="s">
        <v>769</v>
      </c>
      <c r="B1488" s="23">
        <v>1170</v>
      </c>
      <c r="C1488" s="24">
        <v>30630.37</v>
      </c>
      <c r="D1488" s="68">
        <v>1597.3799999999997</v>
      </c>
      <c r="E1488" s="25">
        <v>2.9237077319013776</v>
      </c>
      <c r="F1488" s="25">
        <v>19.175380936283169</v>
      </c>
      <c r="G1488" s="24">
        <v>89554249.599999994</v>
      </c>
    </row>
    <row r="1489" spans="1:7" x14ac:dyDescent="0.25">
      <c r="A1489" s="26" t="s">
        <v>755</v>
      </c>
      <c r="B1489" s="23">
        <v>538</v>
      </c>
      <c r="C1489" s="24">
        <v>31050.1</v>
      </c>
      <c r="D1489" s="68">
        <v>1561.3</v>
      </c>
      <c r="E1489" s="25">
        <v>3.9941214360018167</v>
      </c>
      <c r="F1489" s="25">
        <v>19.887337475180939</v>
      </c>
      <c r="G1489" s="24">
        <v>124017870</v>
      </c>
    </row>
    <row r="1490" spans="1:7" x14ac:dyDescent="0.25">
      <c r="A1490" s="26" t="s">
        <v>735</v>
      </c>
      <c r="B1490" s="23">
        <v>657</v>
      </c>
      <c r="C1490" s="24">
        <v>20324</v>
      </c>
      <c r="D1490" s="68">
        <v>1421.5</v>
      </c>
      <c r="E1490" s="25">
        <v>3.6315735091517416</v>
      </c>
      <c r="F1490" s="25">
        <v>14.297572986282097</v>
      </c>
      <c r="G1490" s="24">
        <v>73808100</v>
      </c>
    </row>
    <row r="1491" spans="1:7" x14ac:dyDescent="0.25">
      <c r="A1491" s="26" t="s">
        <v>752</v>
      </c>
      <c r="B1491" s="23">
        <v>452</v>
      </c>
      <c r="C1491" s="24">
        <v>10318.9</v>
      </c>
      <c r="D1491" s="68">
        <v>1158.6000000000001</v>
      </c>
      <c r="E1491" s="25">
        <v>2.1910305362005644</v>
      </c>
      <c r="F1491" s="25">
        <v>8.9063524943897789</v>
      </c>
      <c r="G1491" s="24">
        <v>22609025</v>
      </c>
    </row>
    <row r="1492" spans="1:7" x14ac:dyDescent="0.25">
      <c r="A1492" s="26" t="s">
        <v>710</v>
      </c>
      <c r="B1492" s="23">
        <v>210</v>
      </c>
      <c r="C1492" s="24">
        <v>10866</v>
      </c>
      <c r="D1492" s="68">
        <v>1126.8</v>
      </c>
      <c r="E1492" s="25">
        <v>1.0371719123872631</v>
      </c>
      <c r="F1492" s="25">
        <v>9.6432374866879655</v>
      </c>
      <c r="G1492" s="24">
        <v>11269910</v>
      </c>
    </row>
    <row r="1493" spans="1:7" x14ac:dyDescent="0.25">
      <c r="A1493" s="26" t="s">
        <v>702</v>
      </c>
      <c r="B1493" s="23">
        <v>508</v>
      </c>
      <c r="C1493" s="24">
        <v>9947.6000000000022</v>
      </c>
      <c r="D1493" s="68">
        <v>1049.19</v>
      </c>
      <c r="E1493" s="25">
        <v>2.907798866058144</v>
      </c>
      <c r="F1493" s="25">
        <v>9.4812188450137747</v>
      </c>
      <c r="G1493" s="24">
        <v>28925620</v>
      </c>
    </row>
    <row r="1494" spans="1:7" x14ac:dyDescent="0.25">
      <c r="A1494" s="26" t="s">
        <v>712</v>
      </c>
      <c r="B1494" s="23">
        <v>933</v>
      </c>
      <c r="C1494" s="24">
        <v>11797.650000000001</v>
      </c>
      <c r="D1494" s="68">
        <v>1010.5500000000001</v>
      </c>
      <c r="E1494" s="25">
        <v>3.520978754243429</v>
      </c>
      <c r="F1494" s="25">
        <v>11.674484191776756</v>
      </c>
      <c r="G1494" s="24">
        <v>41539275</v>
      </c>
    </row>
    <row r="1495" spans="1:7" x14ac:dyDescent="0.25">
      <c r="A1495" s="26" t="s">
        <v>690</v>
      </c>
      <c r="B1495" s="23">
        <v>859</v>
      </c>
      <c r="C1495" s="24">
        <v>31096.65</v>
      </c>
      <c r="D1495" s="68">
        <v>1000.75</v>
      </c>
      <c r="E1495" s="25">
        <v>2.2377984445269825</v>
      </c>
      <c r="F1495" s="25">
        <v>31.073344991256558</v>
      </c>
      <c r="G1495" s="24">
        <v>69588035</v>
      </c>
    </row>
    <row r="1496" spans="1:7" x14ac:dyDescent="0.25">
      <c r="A1496" s="26" t="s">
        <v>687</v>
      </c>
      <c r="B1496" s="23">
        <v>387</v>
      </c>
      <c r="C1496" s="24">
        <v>4698.01</v>
      </c>
      <c r="D1496" s="68">
        <v>984.45</v>
      </c>
      <c r="E1496" s="25">
        <v>7.1610605341410514</v>
      </c>
      <c r="F1496" s="25">
        <v>4.7722179897404642</v>
      </c>
      <c r="G1496" s="24">
        <v>33642734</v>
      </c>
    </row>
    <row r="1497" spans="1:7" x14ac:dyDescent="0.25">
      <c r="A1497" s="26" t="s">
        <v>740</v>
      </c>
      <c r="B1497" s="23">
        <v>132</v>
      </c>
      <c r="C1497" s="24">
        <v>12282.16</v>
      </c>
      <c r="D1497" s="68">
        <v>951.20000000000016</v>
      </c>
      <c r="E1497" s="25">
        <v>2.6044949503996047</v>
      </c>
      <c r="F1497" s="25">
        <v>12.912279226240535</v>
      </c>
      <c r="G1497" s="24">
        <v>31988823.700000007</v>
      </c>
    </row>
    <row r="1498" spans="1:7" x14ac:dyDescent="0.25">
      <c r="A1498" s="26" t="s">
        <v>695</v>
      </c>
      <c r="B1498" s="23">
        <v>704</v>
      </c>
      <c r="C1498" s="24">
        <v>12171.72</v>
      </c>
      <c r="D1498" s="68">
        <v>916.38</v>
      </c>
      <c r="E1498" s="25">
        <v>3.0023513521507232</v>
      </c>
      <c r="F1498" s="25">
        <v>13.282393766777973</v>
      </c>
      <c r="G1498" s="24">
        <v>36543780</v>
      </c>
    </row>
    <row r="1499" spans="1:7" x14ac:dyDescent="0.25">
      <c r="A1499" s="26" t="s">
        <v>745</v>
      </c>
      <c r="B1499" s="23">
        <v>661</v>
      </c>
      <c r="C1499" s="24">
        <v>17547.400000000001</v>
      </c>
      <c r="D1499" s="68">
        <v>774.70000000000016</v>
      </c>
      <c r="E1499" s="25">
        <v>2.6565625106853434</v>
      </c>
      <c r="F1499" s="25">
        <v>22.650574415902927</v>
      </c>
      <c r="G1499" s="24">
        <v>46615765</v>
      </c>
    </row>
    <row r="1500" spans="1:7" x14ac:dyDescent="0.25">
      <c r="A1500" s="26" t="s">
        <v>733</v>
      </c>
      <c r="B1500" s="23">
        <v>80</v>
      </c>
      <c r="C1500" s="24">
        <v>25126</v>
      </c>
      <c r="D1500" s="68">
        <v>768.6</v>
      </c>
      <c r="E1500" s="25">
        <v>0.58107936002547156</v>
      </c>
      <c r="F1500" s="25">
        <v>32.690606297163676</v>
      </c>
      <c r="G1500" s="24">
        <v>14600200</v>
      </c>
    </row>
    <row r="1501" spans="1:7" x14ac:dyDescent="0.25">
      <c r="A1501" s="26" t="s">
        <v>699</v>
      </c>
      <c r="B1501" s="23">
        <v>812</v>
      </c>
      <c r="C1501" s="24">
        <v>15290.219999999996</v>
      </c>
      <c r="D1501" s="68">
        <v>768.11999999999989</v>
      </c>
      <c r="E1501" s="25">
        <v>2.5835795691625112</v>
      </c>
      <c r="F1501" s="25">
        <v>19.906030307764411</v>
      </c>
      <c r="G1501" s="24">
        <v>39503500</v>
      </c>
    </row>
    <row r="1502" spans="1:7" x14ac:dyDescent="0.25">
      <c r="A1502" s="26" t="s">
        <v>706</v>
      </c>
      <c r="B1502" s="23">
        <v>605</v>
      </c>
      <c r="C1502" s="24">
        <v>21844.25</v>
      </c>
      <c r="D1502" s="68">
        <v>633.79999999999995</v>
      </c>
      <c r="E1502" s="25">
        <v>0.7289851333875047</v>
      </c>
      <c r="F1502" s="25">
        <v>34.465525402335125</v>
      </c>
      <c r="G1502" s="24">
        <v>15924133.5</v>
      </c>
    </row>
    <row r="1503" spans="1:7" x14ac:dyDescent="0.25">
      <c r="A1503" s="26" t="s">
        <v>746</v>
      </c>
      <c r="B1503" s="23">
        <v>711</v>
      </c>
      <c r="C1503" s="24">
        <v>11138.599999999999</v>
      </c>
      <c r="D1503" s="68">
        <v>571.19999999999993</v>
      </c>
      <c r="E1503" s="25">
        <v>1.6501059379096119</v>
      </c>
      <c r="F1503" s="25">
        <v>19.500350140056021</v>
      </c>
      <c r="G1503" s="24">
        <v>18379870</v>
      </c>
    </row>
    <row r="1504" spans="1:7" x14ac:dyDescent="0.25">
      <c r="A1504" s="26" t="s">
        <v>705</v>
      </c>
      <c r="B1504" s="23">
        <v>149</v>
      </c>
      <c r="C1504" s="24">
        <v>6488</v>
      </c>
      <c r="D1504" s="68">
        <v>566.5</v>
      </c>
      <c r="E1504" s="25">
        <v>3.9441122071516648</v>
      </c>
      <c r="F1504" s="25">
        <v>11.452780229479259</v>
      </c>
      <c r="G1504" s="24">
        <v>25589400</v>
      </c>
    </row>
    <row r="1505" spans="1:7" x14ac:dyDescent="0.25">
      <c r="A1505" s="26" t="s">
        <v>700</v>
      </c>
      <c r="B1505" s="23">
        <v>106</v>
      </c>
      <c r="C1505" s="24">
        <v>6078.4</v>
      </c>
      <c r="D1505" s="68">
        <v>539.43999999999994</v>
      </c>
      <c r="E1505" s="25">
        <v>3.6152088543037646</v>
      </c>
      <c r="F1505" s="25">
        <v>11.267981610559099</v>
      </c>
      <c r="G1505" s="24">
        <v>21974685.5</v>
      </c>
    </row>
    <row r="1506" spans="1:7" x14ac:dyDescent="0.25">
      <c r="A1506" s="26" t="s">
        <v>750</v>
      </c>
      <c r="B1506" s="23">
        <v>536</v>
      </c>
      <c r="C1506" s="24">
        <v>15150.119999999999</v>
      </c>
      <c r="D1506" s="68">
        <v>521.95000000000005</v>
      </c>
      <c r="E1506" s="25">
        <v>2.2237571715603575</v>
      </c>
      <c r="F1506" s="25">
        <v>29.025998658875366</v>
      </c>
      <c r="G1506" s="24">
        <v>33690188</v>
      </c>
    </row>
    <row r="1507" spans="1:7" x14ac:dyDescent="0.25">
      <c r="A1507" s="26" t="s">
        <v>707</v>
      </c>
      <c r="B1507" s="23">
        <v>853</v>
      </c>
      <c r="C1507" s="24">
        <v>11305.75</v>
      </c>
      <c r="D1507" s="68">
        <v>520.95000000000005</v>
      </c>
      <c r="E1507" s="25">
        <v>2.1656334166242841</v>
      </c>
      <c r="F1507" s="25">
        <v>21.702178711968518</v>
      </c>
      <c r="G1507" s="24">
        <v>24484110</v>
      </c>
    </row>
    <row r="1508" spans="1:7" x14ac:dyDescent="0.25">
      <c r="A1508" s="26" t="s">
        <v>749</v>
      </c>
      <c r="B1508" s="23">
        <v>504</v>
      </c>
      <c r="C1508" s="24">
        <v>15887</v>
      </c>
      <c r="D1508" s="68">
        <v>486.5</v>
      </c>
      <c r="E1508" s="25">
        <v>2.1933757159942093</v>
      </c>
      <c r="F1508" s="25">
        <v>32.655704008221996</v>
      </c>
      <c r="G1508" s="24">
        <v>34846160</v>
      </c>
    </row>
    <row r="1509" spans="1:7" x14ac:dyDescent="0.25">
      <c r="A1509" s="26" t="s">
        <v>771</v>
      </c>
      <c r="B1509" s="26">
        <v>204</v>
      </c>
      <c r="C1509" s="24">
        <v>4367.41</v>
      </c>
      <c r="D1509" s="68">
        <v>475.50000000000011</v>
      </c>
      <c r="E1509" s="25">
        <v>2.5364866820380962</v>
      </c>
      <c r="F1509" s="25">
        <v>9.1848790746582516</v>
      </c>
      <c r="G1509" s="24">
        <v>11077877.300000001</v>
      </c>
    </row>
    <row r="1510" spans="1:7" x14ac:dyDescent="0.25">
      <c r="A1510" s="26" t="s">
        <v>709</v>
      </c>
      <c r="B1510" s="23">
        <v>688</v>
      </c>
      <c r="C1510" s="24">
        <v>5845.5</v>
      </c>
      <c r="D1510" s="68">
        <v>465.8</v>
      </c>
      <c r="E1510" s="25">
        <v>2.2145924215208277</v>
      </c>
      <c r="F1510" s="25">
        <v>12.549377415199656</v>
      </c>
      <c r="G1510" s="24">
        <v>12945400</v>
      </c>
    </row>
    <row r="1511" spans="1:7" x14ac:dyDescent="0.25">
      <c r="A1511" s="26" t="s">
        <v>726</v>
      </c>
      <c r="B1511" s="26">
        <v>1161</v>
      </c>
      <c r="C1511" s="24">
        <v>9561.6</v>
      </c>
      <c r="D1511" s="68">
        <v>444.85000000000008</v>
      </c>
      <c r="E1511" s="25">
        <v>3.4338342955153949</v>
      </c>
      <c r="F1511" s="25">
        <v>21.493986737102389</v>
      </c>
      <c r="G1511" s="24">
        <v>32832950</v>
      </c>
    </row>
    <row r="1512" spans="1:7" x14ac:dyDescent="0.25">
      <c r="A1512" s="26" t="s">
        <v>721</v>
      </c>
      <c r="B1512" s="23">
        <v>522</v>
      </c>
      <c r="C1512" s="24">
        <v>4436</v>
      </c>
      <c r="D1512" s="68">
        <v>403.5</v>
      </c>
      <c r="E1512" s="25">
        <v>2.1975360685302077</v>
      </c>
      <c r="F1512" s="25">
        <v>10.993804213135068</v>
      </c>
      <c r="G1512" s="24">
        <v>9748270</v>
      </c>
    </row>
    <row r="1513" spans="1:7" x14ac:dyDescent="0.25">
      <c r="A1513" s="26" t="s">
        <v>736</v>
      </c>
      <c r="B1513" s="44">
        <v>111</v>
      </c>
      <c r="C1513" s="24">
        <v>4351.5099999999993</v>
      </c>
      <c r="D1513" s="68">
        <v>402.70000000000005</v>
      </c>
      <c r="E1513" s="25">
        <v>4.075019131290059</v>
      </c>
      <c r="F1513" s="25">
        <v>10.805835609634961</v>
      </c>
      <c r="G1513" s="24">
        <v>17732486.5</v>
      </c>
    </row>
    <row r="1514" spans="1:7" x14ac:dyDescent="0.25">
      <c r="A1514" s="26" t="s">
        <v>751</v>
      </c>
      <c r="B1514" s="71">
        <v>195</v>
      </c>
      <c r="C1514" s="24">
        <v>2039</v>
      </c>
      <c r="D1514" s="68">
        <v>398.7</v>
      </c>
      <c r="E1514" s="25">
        <v>2.2421284943599802</v>
      </c>
      <c r="F1514" s="25">
        <v>5.1141208929019317</v>
      </c>
      <c r="G1514" s="24">
        <v>4571700</v>
      </c>
    </row>
    <row r="1515" spans="1:7" x14ac:dyDescent="0.25">
      <c r="A1515" s="26" t="s">
        <v>704</v>
      </c>
      <c r="B1515" s="71">
        <v>290</v>
      </c>
      <c r="C1515" s="24">
        <v>1280.2900000000002</v>
      </c>
      <c r="D1515" s="68">
        <v>373.17</v>
      </c>
      <c r="E1515" s="25">
        <v>3.6584484765170386</v>
      </c>
      <c r="F1515" s="25">
        <v>3.4308492108154462</v>
      </c>
      <c r="G1515" s="24">
        <v>4683875</v>
      </c>
    </row>
    <row r="1516" spans="1:7" x14ac:dyDescent="0.25">
      <c r="A1516" s="26" t="s">
        <v>760</v>
      </c>
      <c r="B1516" s="44">
        <v>77</v>
      </c>
      <c r="C1516" s="24">
        <v>4826.3</v>
      </c>
      <c r="D1516" s="68">
        <v>310.39</v>
      </c>
      <c r="E1516" s="25">
        <v>4.9380415639309616</v>
      </c>
      <c r="F1516" s="25">
        <v>15.549147846257934</v>
      </c>
      <c r="G1516" s="24">
        <v>23832470</v>
      </c>
    </row>
    <row r="1517" spans="1:7" x14ac:dyDescent="0.25">
      <c r="A1517" s="26" t="s">
        <v>728</v>
      </c>
      <c r="B1517" s="44">
        <v>115</v>
      </c>
      <c r="C1517" s="24">
        <v>1772.8999999999999</v>
      </c>
      <c r="D1517" s="68">
        <v>292.71000000000004</v>
      </c>
      <c r="E1517" s="25">
        <v>3.4546336510801514</v>
      </c>
      <c r="F1517" s="25">
        <v>6.0568480748864051</v>
      </c>
      <c r="G1517" s="24">
        <v>6124720</v>
      </c>
    </row>
    <row r="1518" spans="1:7" x14ac:dyDescent="0.25">
      <c r="A1518" s="26" t="s">
        <v>744</v>
      </c>
      <c r="B1518" s="71">
        <v>362</v>
      </c>
      <c r="C1518" s="24">
        <v>5393.24</v>
      </c>
      <c r="D1518" s="68">
        <v>274.25</v>
      </c>
      <c r="E1518" s="25">
        <v>2.1505682669415793</v>
      </c>
      <c r="F1518" s="25">
        <v>19.665414767547858</v>
      </c>
      <c r="G1518" s="24">
        <v>11598530.800000003</v>
      </c>
    </row>
    <row r="1519" spans="1:7" x14ac:dyDescent="0.25">
      <c r="A1519" s="26" t="s">
        <v>725</v>
      </c>
      <c r="B1519" s="44">
        <v>444</v>
      </c>
      <c r="C1519" s="24">
        <v>16006.280000000002</v>
      </c>
      <c r="D1519" s="68">
        <v>268.83</v>
      </c>
      <c r="E1519" s="25">
        <v>8.4293168306439696</v>
      </c>
      <c r="F1519" s="25">
        <v>59.5405274708924</v>
      </c>
      <c r="G1519" s="24">
        <v>134922005.39999998</v>
      </c>
    </row>
    <row r="1520" spans="1:7" x14ac:dyDescent="0.25">
      <c r="A1520" s="26" t="s">
        <v>694</v>
      </c>
      <c r="B1520" s="71">
        <v>112</v>
      </c>
      <c r="C1520" s="24">
        <v>8687.91</v>
      </c>
      <c r="D1520" s="68">
        <v>261.09000000000003</v>
      </c>
      <c r="E1520" s="25">
        <v>0.8788425639768368</v>
      </c>
      <c r="F1520" s="25">
        <v>33.275537171090427</v>
      </c>
      <c r="G1520" s="24">
        <v>7635305.0999999996</v>
      </c>
    </row>
    <row r="1521" spans="1:7" x14ac:dyDescent="0.25">
      <c r="A1521" s="26" t="s">
        <v>714</v>
      </c>
      <c r="B1521" s="71">
        <v>95</v>
      </c>
      <c r="C1521" s="24">
        <v>2532.35</v>
      </c>
      <c r="D1521" s="68">
        <v>244.8</v>
      </c>
      <c r="E1521" s="25">
        <v>3.4130343356960924</v>
      </c>
      <c r="F1521" s="25">
        <v>10.344566993464051</v>
      </c>
      <c r="G1521" s="24">
        <v>8642997.5</v>
      </c>
    </row>
    <row r="1522" spans="1:7" x14ac:dyDescent="0.25">
      <c r="A1522" s="26" t="s">
        <v>742</v>
      </c>
      <c r="B1522" s="71">
        <v>456</v>
      </c>
      <c r="C1522" s="24">
        <v>5762.6600000000017</v>
      </c>
      <c r="D1522" s="68">
        <v>236.68000000000006</v>
      </c>
      <c r="E1522" s="25">
        <v>1.331277604439616</v>
      </c>
      <c r="F1522" s="25">
        <v>24.347895893189115</v>
      </c>
      <c r="G1522" s="24">
        <v>7671700.2000000002</v>
      </c>
    </row>
    <row r="1523" spans="1:7" x14ac:dyDescent="0.25">
      <c r="A1523" s="26" t="s">
        <v>698</v>
      </c>
      <c r="B1523" s="71">
        <v>54</v>
      </c>
      <c r="C1523" s="24">
        <v>6362</v>
      </c>
      <c r="D1523" s="68">
        <v>226.3</v>
      </c>
      <c r="E1523" s="25">
        <v>1.1316331342345174</v>
      </c>
      <c r="F1523" s="25">
        <v>28.113124171453823</v>
      </c>
      <c r="G1523" s="24">
        <v>7199450</v>
      </c>
    </row>
    <row r="1524" spans="1:7" x14ac:dyDescent="0.25">
      <c r="A1524" s="26" t="s">
        <v>737</v>
      </c>
      <c r="B1524" s="44">
        <v>38</v>
      </c>
      <c r="C1524" s="24">
        <v>6803.09</v>
      </c>
      <c r="D1524" s="68">
        <v>210.12</v>
      </c>
      <c r="E1524" s="25">
        <v>0.70026546760369179</v>
      </c>
      <c r="F1524" s="25">
        <v>32.377165429278506</v>
      </c>
      <c r="G1524" s="24">
        <v>4763969</v>
      </c>
    </row>
    <row r="1525" spans="1:7" x14ac:dyDescent="0.25">
      <c r="A1525" s="26" t="s">
        <v>724</v>
      </c>
      <c r="B1525" s="44">
        <v>217</v>
      </c>
      <c r="C1525" s="24">
        <v>1880</v>
      </c>
      <c r="D1525" s="68">
        <v>203.45999999999998</v>
      </c>
      <c r="E1525" s="25">
        <v>8.492138297872339</v>
      </c>
      <c r="F1525" s="25">
        <v>9.2401454831416512</v>
      </c>
      <c r="G1525" s="24">
        <v>15965220</v>
      </c>
    </row>
    <row r="1526" spans="1:7" x14ac:dyDescent="0.25">
      <c r="A1526" s="26" t="s">
        <v>723</v>
      </c>
      <c r="B1526" s="44">
        <v>394</v>
      </c>
      <c r="C1526" s="24">
        <v>10702.679999999998</v>
      </c>
      <c r="D1526" s="68">
        <v>182.06999999999996</v>
      </c>
      <c r="E1526" s="25">
        <v>4.7468176101686685</v>
      </c>
      <c r="F1526" s="25">
        <v>58.78332509474378</v>
      </c>
      <c r="G1526" s="24">
        <v>50803669.899999999</v>
      </c>
    </row>
    <row r="1527" spans="1:7" x14ac:dyDescent="0.25">
      <c r="A1527" s="26" t="s">
        <v>708</v>
      </c>
      <c r="B1527" s="71">
        <v>215</v>
      </c>
      <c r="C1527" s="24">
        <v>3025.9300000000003</v>
      </c>
      <c r="D1527" s="68">
        <v>177.2</v>
      </c>
      <c r="E1527" s="25">
        <v>2.4778838241466254</v>
      </c>
      <c r="F1527" s="25">
        <v>17.076354401805872</v>
      </c>
      <c r="G1527" s="24">
        <v>7497903</v>
      </c>
    </row>
    <row r="1528" spans="1:7" x14ac:dyDescent="0.25">
      <c r="A1528" s="26" t="s">
        <v>741</v>
      </c>
      <c r="B1528" s="71">
        <v>222</v>
      </c>
      <c r="C1528" s="24">
        <v>3807.34</v>
      </c>
      <c r="D1528" s="68">
        <v>163.19999999999999</v>
      </c>
      <c r="E1528" s="25">
        <v>3.9598349503853081</v>
      </c>
      <c r="F1528" s="25">
        <v>23.329289215686277</v>
      </c>
      <c r="G1528" s="24">
        <v>15076438</v>
      </c>
    </row>
    <row r="1529" spans="1:7" x14ac:dyDescent="0.25">
      <c r="A1529" s="26" t="s">
        <v>682</v>
      </c>
      <c r="B1529" s="71">
        <v>299</v>
      </c>
      <c r="C1529" s="24">
        <v>2524.7799999999997</v>
      </c>
      <c r="D1529" s="68">
        <v>147.74</v>
      </c>
      <c r="E1529" s="25">
        <v>1.6577198805440476</v>
      </c>
      <c r="F1529" s="25">
        <v>17.0893461486395</v>
      </c>
      <c r="G1529" s="24">
        <v>4185378</v>
      </c>
    </row>
    <row r="1530" spans="1:7" x14ac:dyDescent="0.25">
      <c r="A1530" s="26" t="s">
        <v>697</v>
      </c>
      <c r="B1530" s="71">
        <v>45</v>
      </c>
      <c r="C1530" s="24">
        <v>1588.5</v>
      </c>
      <c r="D1530" s="68">
        <v>142.79999999999998</v>
      </c>
      <c r="E1530" s="25">
        <v>3.0657223796033994</v>
      </c>
      <c r="F1530" s="25">
        <v>11.123949579831933</v>
      </c>
      <c r="G1530" s="24">
        <v>4869900</v>
      </c>
    </row>
    <row r="1531" spans="1:7" x14ac:dyDescent="0.25">
      <c r="A1531" s="26" t="s">
        <v>732</v>
      </c>
      <c r="B1531" s="71">
        <v>189</v>
      </c>
      <c r="C1531" s="24">
        <v>1606.5100000000002</v>
      </c>
      <c r="D1531" s="68">
        <v>116.71000000000004</v>
      </c>
      <c r="E1531" s="25">
        <v>1.2891409950762829</v>
      </c>
      <c r="F1531" s="25">
        <v>13.764973010024846</v>
      </c>
      <c r="G1531" s="24">
        <v>2071017.8999999997</v>
      </c>
    </row>
    <row r="1532" spans="1:7" x14ac:dyDescent="0.25">
      <c r="A1532" s="26" t="s">
        <v>716</v>
      </c>
      <c r="B1532" s="44">
        <v>71</v>
      </c>
      <c r="C1532" s="24">
        <v>1250.2499999999998</v>
      </c>
      <c r="D1532" s="68">
        <v>112.96000000000001</v>
      </c>
      <c r="E1532" s="25">
        <v>4.3757054989002215</v>
      </c>
      <c r="F1532" s="25">
        <v>11.068077195467419</v>
      </c>
      <c r="G1532" s="24">
        <v>5470725.8000000007</v>
      </c>
    </row>
    <row r="1533" spans="1:7" x14ac:dyDescent="0.25">
      <c r="A1533" s="26" t="s">
        <v>717</v>
      </c>
      <c r="B1533" s="71">
        <v>25</v>
      </c>
      <c r="C1533" s="24">
        <v>2685.5200000000004</v>
      </c>
      <c r="D1533" s="68">
        <v>104.85</v>
      </c>
      <c r="E1533" s="25">
        <v>2.5237034913163932</v>
      </c>
      <c r="F1533" s="25">
        <v>25.612970910824995</v>
      </c>
      <c r="G1533" s="24">
        <v>6777456.2000000002</v>
      </c>
    </row>
    <row r="1534" spans="1:7" x14ac:dyDescent="0.25">
      <c r="A1534" s="26" t="s">
        <v>693</v>
      </c>
      <c r="B1534" s="71">
        <v>26</v>
      </c>
      <c r="C1534" s="24">
        <v>3910</v>
      </c>
      <c r="D1534" s="68">
        <v>104.2</v>
      </c>
      <c r="E1534" s="25">
        <v>0.20998567774936061</v>
      </c>
      <c r="F1534" s="25">
        <v>37.523992322456813</v>
      </c>
      <c r="G1534" s="24">
        <v>821044</v>
      </c>
    </row>
    <row r="1535" spans="1:7" x14ac:dyDescent="0.25">
      <c r="A1535" s="26" t="s">
        <v>727</v>
      </c>
      <c r="B1535" s="44">
        <v>58</v>
      </c>
      <c r="C1535" s="24">
        <v>698.15999999999985</v>
      </c>
      <c r="D1535" s="68">
        <v>99.23</v>
      </c>
      <c r="E1535" s="25">
        <v>4.9490145525381015</v>
      </c>
      <c r="F1535" s="25">
        <v>7.035775471127681</v>
      </c>
      <c r="G1535" s="24">
        <v>3455204</v>
      </c>
    </row>
    <row r="1536" spans="1:7" x14ac:dyDescent="0.25">
      <c r="A1536" s="26" t="s">
        <v>681</v>
      </c>
      <c r="B1536" s="44">
        <v>176</v>
      </c>
      <c r="C1536" s="24">
        <v>1054.2</v>
      </c>
      <c r="D1536" s="68">
        <v>99</v>
      </c>
      <c r="E1536" s="25">
        <v>9.0927717700626065</v>
      </c>
      <c r="F1536" s="25">
        <v>10.648484848484848</v>
      </c>
      <c r="G1536" s="24">
        <v>9585600</v>
      </c>
    </row>
    <row r="1537" spans="1:7" x14ac:dyDescent="0.25">
      <c r="A1537" s="26" t="s">
        <v>722</v>
      </c>
      <c r="B1537" s="71">
        <v>120</v>
      </c>
      <c r="C1537" s="24">
        <v>737</v>
      </c>
      <c r="D1537" s="68">
        <v>95.350000000000009</v>
      </c>
      <c r="E1537" s="25">
        <v>3.1128222523744911</v>
      </c>
      <c r="F1537" s="25">
        <v>7.7294179339276345</v>
      </c>
      <c r="G1537" s="24">
        <v>2294150</v>
      </c>
    </row>
    <row r="1538" spans="1:7" x14ac:dyDescent="0.25">
      <c r="A1538" s="26" t="s">
        <v>758</v>
      </c>
      <c r="B1538" s="44">
        <v>148</v>
      </c>
      <c r="C1538" s="24">
        <v>2029.8899999999999</v>
      </c>
      <c r="D1538" s="68">
        <v>80.02</v>
      </c>
      <c r="E1538" s="25">
        <v>1.3694490834478716</v>
      </c>
      <c r="F1538" s="25">
        <v>25.367283179205199</v>
      </c>
      <c r="G1538" s="24">
        <v>2779831</v>
      </c>
    </row>
    <row r="1539" spans="1:7" x14ac:dyDescent="0.25">
      <c r="A1539" s="26" t="s">
        <v>711</v>
      </c>
      <c r="B1539" s="71">
        <v>27</v>
      </c>
      <c r="C1539" s="24">
        <v>3595.7</v>
      </c>
      <c r="D1539" s="68">
        <v>78.3</v>
      </c>
      <c r="E1539" s="25">
        <v>0.33488611396946355</v>
      </c>
      <c r="F1539" s="25">
        <v>45.922094508301406</v>
      </c>
      <c r="G1539" s="24">
        <v>1204150</v>
      </c>
    </row>
    <row r="1540" spans="1:7" x14ac:dyDescent="0.25">
      <c r="A1540" s="26" t="s">
        <v>718</v>
      </c>
      <c r="B1540" s="71">
        <v>72</v>
      </c>
      <c r="C1540" s="24">
        <v>555.99</v>
      </c>
      <c r="D1540" s="68">
        <v>72.400000000000006</v>
      </c>
      <c r="E1540" s="25">
        <v>2.6983398981996078</v>
      </c>
      <c r="F1540" s="25">
        <v>7.6794198895027623</v>
      </c>
      <c r="G1540" s="24">
        <v>1500250</v>
      </c>
    </row>
    <row r="1541" spans="1:7" x14ac:dyDescent="0.25">
      <c r="A1541" s="26" t="s">
        <v>692</v>
      </c>
      <c r="B1541" s="71">
        <v>74</v>
      </c>
      <c r="C1541" s="24">
        <v>1485</v>
      </c>
      <c r="D1541" s="68">
        <v>68</v>
      </c>
      <c r="E1541" s="25">
        <v>0.49813131313131309</v>
      </c>
      <c r="F1541" s="25">
        <v>21.838235294117649</v>
      </c>
      <c r="G1541" s="24">
        <v>739725</v>
      </c>
    </row>
    <row r="1542" spans="1:7" x14ac:dyDescent="0.25">
      <c r="A1542" s="26" t="s">
        <v>761</v>
      </c>
      <c r="B1542" s="44">
        <v>151</v>
      </c>
      <c r="C1542" s="24">
        <v>986.8</v>
      </c>
      <c r="D1542" s="68">
        <v>52.980000000000004</v>
      </c>
      <c r="E1542" s="25">
        <v>4.5589278475881638</v>
      </c>
      <c r="F1542" s="25">
        <v>18.62589656474141</v>
      </c>
      <c r="G1542" s="24">
        <v>4498750</v>
      </c>
    </row>
    <row r="1543" spans="1:7" x14ac:dyDescent="0.25">
      <c r="A1543" s="26" t="s">
        <v>730</v>
      </c>
      <c r="B1543" s="44">
        <v>45</v>
      </c>
      <c r="C1543" s="24">
        <v>247.3</v>
      </c>
      <c r="D1543" s="68">
        <v>49.55</v>
      </c>
      <c r="E1543" s="25">
        <v>3.2778811160533765</v>
      </c>
      <c r="F1543" s="25">
        <v>4.990918264379415</v>
      </c>
      <c r="G1543" s="24">
        <v>810620</v>
      </c>
    </row>
    <row r="1544" spans="1:7" x14ac:dyDescent="0.25">
      <c r="A1544" s="26" t="s">
        <v>748</v>
      </c>
      <c r="B1544" s="23">
        <v>123</v>
      </c>
      <c r="C1544" s="24">
        <v>457.50000000000006</v>
      </c>
      <c r="D1544" s="68">
        <v>35.15</v>
      </c>
      <c r="E1544" s="25">
        <v>2.4021857923497265</v>
      </c>
      <c r="F1544" s="25">
        <v>13.015647226173543</v>
      </c>
      <c r="G1544" s="24">
        <v>1099000</v>
      </c>
    </row>
    <row r="1545" spans="1:7" x14ac:dyDescent="0.25">
      <c r="A1545" s="26" t="s">
        <v>770</v>
      </c>
      <c r="B1545" s="26">
        <v>9</v>
      </c>
      <c r="C1545" s="24">
        <v>104.66</v>
      </c>
      <c r="D1545" s="68">
        <v>33.42</v>
      </c>
      <c r="E1545" s="25">
        <v>5.8409784062679151</v>
      </c>
      <c r="F1545" s="25">
        <v>3.131657690005984</v>
      </c>
      <c r="G1545" s="24">
        <v>611316.80000000005</v>
      </c>
    </row>
    <row r="1546" spans="1:7" x14ac:dyDescent="0.25">
      <c r="A1546" s="26" t="s">
        <v>684</v>
      </c>
      <c r="B1546" s="26">
        <v>14</v>
      </c>
      <c r="C1546" s="24">
        <v>219.23</v>
      </c>
      <c r="D1546" s="68">
        <v>33.049999999999997</v>
      </c>
      <c r="E1546" s="25">
        <v>6.066911462847238</v>
      </c>
      <c r="F1546" s="25">
        <v>6.6332829046898638</v>
      </c>
      <c r="G1546" s="24">
        <v>1330049</v>
      </c>
    </row>
    <row r="1547" spans="1:7" x14ac:dyDescent="0.25">
      <c r="A1547" s="26" t="s">
        <v>731</v>
      </c>
      <c r="B1547" s="26">
        <v>29</v>
      </c>
      <c r="C1547" s="24">
        <v>338.5</v>
      </c>
      <c r="D1547" s="68">
        <v>27.92</v>
      </c>
      <c r="E1547" s="25">
        <v>3.8266617429837519</v>
      </c>
      <c r="F1547" s="25">
        <v>12.123925501432664</v>
      </c>
      <c r="G1547" s="24">
        <v>1295325</v>
      </c>
    </row>
    <row r="1548" spans="1:7" x14ac:dyDescent="0.25">
      <c r="A1548" s="26" t="s">
        <v>701</v>
      </c>
      <c r="B1548" s="26">
        <v>28</v>
      </c>
      <c r="C1548" s="24">
        <v>156.4</v>
      </c>
      <c r="D1548" s="68">
        <v>27.7</v>
      </c>
      <c r="E1548" s="25">
        <v>7.4097186700767264</v>
      </c>
      <c r="F1548" s="25">
        <v>5.6462093862815887</v>
      </c>
      <c r="G1548" s="24">
        <v>1158880</v>
      </c>
    </row>
    <row r="1549" spans="1:7" x14ac:dyDescent="0.25">
      <c r="A1549" s="26" t="s">
        <v>691</v>
      </c>
      <c r="B1549" s="23">
        <v>37</v>
      </c>
      <c r="C1549" s="24">
        <v>233.14999999999998</v>
      </c>
      <c r="D1549" s="68">
        <v>26.75</v>
      </c>
      <c r="E1549" s="25">
        <v>3.5865644434913153</v>
      </c>
      <c r="F1549" s="25">
        <v>8.7158878504672881</v>
      </c>
      <c r="G1549" s="24">
        <v>836207.5</v>
      </c>
    </row>
    <row r="1550" spans="1:7" x14ac:dyDescent="0.25">
      <c r="A1550" s="26" t="s">
        <v>738</v>
      </c>
      <c r="B1550" s="23">
        <v>33</v>
      </c>
      <c r="C1550" s="24">
        <v>317</v>
      </c>
      <c r="D1550" s="68">
        <v>26.63</v>
      </c>
      <c r="E1550" s="25">
        <v>2.4524466876971611</v>
      </c>
      <c r="F1550" s="25">
        <v>11.903867818250095</v>
      </c>
      <c r="G1550" s="24">
        <v>777425.6</v>
      </c>
    </row>
    <row r="1551" spans="1:7" x14ac:dyDescent="0.25">
      <c r="A1551" s="26" t="s">
        <v>719</v>
      </c>
      <c r="B1551" s="23">
        <v>28</v>
      </c>
      <c r="C1551" s="24">
        <v>341.89</v>
      </c>
      <c r="D1551" s="68">
        <v>18.57</v>
      </c>
      <c r="E1551" s="25">
        <v>2.1765585422211822</v>
      </c>
      <c r="F1551" s="25">
        <v>18.410877759827677</v>
      </c>
      <c r="G1551" s="24">
        <v>744143.6</v>
      </c>
    </row>
    <row r="1552" spans="1:7" x14ac:dyDescent="0.25">
      <c r="A1552" s="26" t="s">
        <v>715</v>
      </c>
      <c r="B1552" s="23">
        <v>24</v>
      </c>
      <c r="C1552" s="24">
        <v>97.4</v>
      </c>
      <c r="D1552" s="68">
        <v>16.12</v>
      </c>
      <c r="E1552" s="25">
        <v>5.0164271047227924</v>
      </c>
      <c r="F1552" s="25">
        <v>6.0421836228287837</v>
      </c>
      <c r="G1552" s="24">
        <v>488600</v>
      </c>
    </row>
    <row r="1553" spans="1:7" x14ac:dyDescent="0.25">
      <c r="A1553" s="26" t="s">
        <v>757</v>
      </c>
      <c r="B1553" s="26">
        <v>9</v>
      </c>
      <c r="C1553" s="24">
        <v>169.97</v>
      </c>
      <c r="D1553" s="68">
        <v>13.5</v>
      </c>
      <c r="E1553" s="25">
        <v>3.4249102782844032</v>
      </c>
      <c r="F1553" s="25">
        <v>12.590370370370371</v>
      </c>
      <c r="G1553" s="24">
        <v>582132</v>
      </c>
    </row>
    <row r="1554" spans="1:7" x14ac:dyDescent="0.25">
      <c r="A1554" s="26" t="s">
        <v>734</v>
      </c>
      <c r="B1554" s="26">
        <v>15</v>
      </c>
      <c r="C1554" s="24">
        <v>249.57</v>
      </c>
      <c r="D1554" s="68">
        <v>13.15</v>
      </c>
      <c r="E1554" s="25">
        <v>5.7621348719798053</v>
      </c>
      <c r="F1554" s="25">
        <v>18.978707224334599</v>
      </c>
      <c r="G1554" s="24">
        <v>1438056</v>
      </c>
    </row>
    <row r="1555" spans="1:7" x14ac:dyDescent="0.25">
      <c r="A1555" s="26" t="s">
        <v>685</v>
      </c>
      <c r="B1555" s="23">
        <v>66</v>
      </c>
      <c r="C1555" s="24">
        <v>111.09</v>
      </c>
      <c r="D1555" s="68">
        <v>11.57</v>
      </c>
      <c r="E1555" s="25">
        <v>3.032331442974165</v>
      </c>
      <c r="F1555" s="25">
        <v>9.6015557476231628</v>
      </c>
      <c r="G1555" s="24">
        <v>336861.7</v>
      </c>
    </row>
    <row r="1556" spans="1:7" x14ac:dyDescent="0.25">
      <c r="A1556" s="26" t="s">
        <v>696</v>
      </c>
      <c r="B1556" s="26">
        <v>5</v>
      </c>
      <c r="C1556" s="24">
        <v>99.11</v>
      </c>
      <c r="D1556" s="68">
        <v>10.5</v>
      </c>
      <c r="E1556" s="25">
        <v>3.5197558268590456</v>
      </c>
      <c r="F1556" s="25">
        <v>9.4390476190476189</v>
      </c>
      <c r="G1556" s="24">
        <v>348843</v>
      </c>
    </row>
    <row r="1557" spans="1:7" x14ac:dyDescent="0.25">
      <c r="A1557" s="26" t="s">
        <v>703</v>
      </c>
      <c r="B1557" s="23">
        <v>40</v>
      </c>
      <c r="C1557" s="24">
        <v>33.400000000000006</v>
      </c>
      <c r="D1557" s="68">
        <v>7.7</v>
      </c>
      <c r="E1557" s="25">
        <v>3.1491017964071855</v>
      </c>
      <c r="F1557" s="25">
        <v>4.337662337662338</v>
      </c>
      <c r="G1557" s="24">
        <v>105180</v>
      </c>
    </row>
    <row r="1558" spans="1:7" x14ac:dyDescent="0.25">
      <c r="A1558" s="26" t="s">
        <v>767</v>
      </c>
      <c r="B1558" s="23">
        <v>14</v>
      </c>
      <c r="C1558" s="24">
        <v>99.7</v>
      </c>
      <c r="D1558" s="68">
        <v>7.6400000000000006</v>
      </c>
      <c r="E1558" s="25">
        <v>4.1723671013039123</v>
      </c>
      <c r="F1558" s="25">
        <v>13.049738219895287</v>
      </c>
      <c r="G1558" s="24">
        <v>415985</v>
      </c>
    </row>
    <row r="1559" spans="1:7" x14ac:dyDescent="0.25">
      <c r="A1559" s="26" t="s">
        <v>772</v>
      </c>
      <c r="B1559" s="26">
        <v>2</v>
      </c>
      <c r="C1559" s="24">
        <v>2.4</v>
      </c>
      <c r="D1559" s="68">
        <v>0.2</v>
      </c>
      <c r="E1559" s="25">
        <v>4.5</v>
      </c>
      <c r="F1559" s="25">
        <v>11.999999999999998</v>
      </c>
      <c r="G1559" s="24">
        <v>10800</v>
      </c>
    </row>
    <row r="1560" spans="1:7" x14ac:dyDescent="0.25">
      <c r="A1560" s="51" t="s">
        <v>762</v>
      </c>
      <c r="B1560" s="22">
        <f>SUM(B1473:B1559)</f>
        <v>55296</v>
      </c>
      <c r="C1560" s="7">
        <f>SUM(C1473:C1559)</f>
        <v>4667540.6700000018</v>
      </c>
      <c r="D1560" s="7">
        <f>SUM(D1473:D1559)</f>
        <v>145405.74000000011</v>
      </c>
      <c r="E1560" s="18">
        <f>(G1560/C1560)/1000</f>
        <v>0.93540318539956058</v>
      </c>
      <c r="F1560" s="18">
        <f>C1560/D1560</f>
        <v>32.100112897881459</v>
      </c>
      <c r="G1560" s="7">
        <f>SUM(G1473:G1559)</f>
        <v>4366032410.7000008</v>
      </c>
    </row>
    <row r="1561" spans="1:7" x14ac:dyDescent="0.25">
      <c r="A1561" s="27" t="s">
        <v>543</v>
      </c>
      <c r="B1561" s="32"/>
      <c r="C1561" s="32"/>
      <c r="D1561" s="34"/>
      <c r="E1561" s="32"/>
      <c r="F1561" s="36"/>
      <c r="G1561" s="32"/>
    </row>
    <row r="1562" spans="1:7" x14ac:dyDescent="0.25">
      <c r="A1562" s="27" t="s">
        <v>544</v>
      </c>
      <c r="B1562" s="32"/>
      <c r="C1562" s="32"/>
      <c r="D1562" s="34"/>
      <c r="E1562" s="32"/>
      <c r="F1562" s="36"/>
      <c r="G1562" s="32"/>
    </row>
    <row r="1563" spans="1:7" x14ac:dyDescent="0.25">
      <c r="A1563" s="32"/>
      <c r="B1563" s="32"/>
      <c r="C1563" s="32"/>
      <c r="D1563" s="32"/>
      <c r="E1563" s="32"/>
      <c r="F1563" s="32"/>
      <c r="G1563" s="32"/>
    </row>
    <row r="1564" spans="1:7" ht="15.75" x14ac:dyDescent="0.25">
      <c r="A1564" s="37" t="s">
        <v>764</v>
      </c>
      <c r="B1564" s="32"/>
      <c r="C1564" s="32"/>
      <c r="D1564" s="32"/>
      <c r="E1564" s="32"/>
      <c r="F1564" s="32"/>
      <c r="G1564" s="32"/>
    </row>
    <row r="1565" spans="1:7" ht="45" x14ac:dyDescent="0.25">
      <c r="A1565" s="66" t="s">
        <v>680</v>
      </c>
      <c r="B1565" s="39" t="s">
        <v>547</v>
      </c>
      <c r="C1565" s="40" t="s">
        <v>548</v>
      </c>
      <c r="D1565" s="40" t="s">
        <v>549</v>
      </c>
      <c r="E1565" s="41" t="s">
        <v>550</v>
      </c>
      <c r="F1565" s="42" t="s">
        <v>551</v>
      </c>
      <c r="G1565" s="50" t="s">
        <v>552</v>
      </c>
    </row>
    <row r="1566" spans="1:7" x14ac:dyDescent="0.25">
      <c r="A1566" s="26" t="s">
        <v>743</v>
      </c>
      <c r="B1566" s="23">
        <v>2499</v>
      </c>
      <c r="C1566" s="24">
        <v>1441261</v>
      </c>
      <c r="D1566" s="24">
        <v>31091</v>
      </c>
      <c r="E1566" s="25">
        <v>0.341106156345034</v>
      </c>
      <c r="F1566" s="25">
        <v>46.356212408735644</v>
      </c>
      <c r="G1566" s="68">
        <v>491623000</v>
      </c>
    </row>
    <row r="1567" spans="1:7" x14ac:dyDescent="0.25">
      <c r="A1567" s="26" t="s">
        <v>720</v>
      </c>
      <c r="B1567" s="23">
        <v>4439</v>
      </c>
      <c r="C1567" s="24">
        <v>114413.5</v>
      </c>
      <c r="D1567" s="24">
        <v>4660.3</v>
      </c>
      <c r="E1567" s="25">
        <v>3.9848172636970287</v>
      </c>
      <c r="F1567" s="25">
        <v>24.550672703474024</v>
      </c>
      <c r="G1567" s="68">
        <v>455916890</v>
      </c>
    </row>
    <row r="1568" spans="1:7" x14ac:dyDescent="0.25">
      <c r="A1568" s="26" t="s">
        <v>754</v>
      </c>
      <c r="B1568" s="23">
        <v>5794</v>
      </c>
      <c r="C1568" s="24">
        <v>155999</v>
      </c>
      <c r="D1568" s="24">
        <v>6089.5</v>
      </c>
      <c r="E1568" s="25">
        <v>2.6629392496105742</v>
      </c>
      <c r="F1568" s="25">
        <v>25.617702602840957</v>
      </c>
      <c r="G1568" s="68">
        <v>415415860</v>
      </c>
    </row>
    <row r="1569" spans="1:7" x14ac:dyDescent="0.25">
      <c r="A1569" s="26" t="s">
        <v>756</v>
      </c>
      <c r="B1569" s="23">
        <v>4106</v>
      </c>
      <c r="C1569" s="24">
        <v>117261.74000000002</v>
      </c>
      <c r="D1569" s="24">
        <v>4238.8399999999983</v>
      </c>
      <c r="E1569" s="25">
        <v>3.1908551254654749</v>
      </c>
      <c r="F1569" s="25">
        <v>27.663639108812806</v>
      </c>
      <c r="G1569" s="68">
        <v>374165224.09999996</v>
      </c>
    </row>
    <row r="1570" spans="1:7" x14ac:dyDescent="0.25">
      <c r="A1570" s="26" t="s">
        <v>768</v>
      </c>
      <c r="B1570" s="23">
        <v>2965</v>
      </c>
      <c r="C1570" s="24">
        <v>1747501.02</v>
      </c>
      <c r="D1570" s="24">
        <v>39809.149999999994</v>
      </c>
      <c r="E1570" s="25">
        <v>0.16394223048865517</v>
      </c>
      <c r="F1570" s="25">
        <v>43.896968912925807</v>
      </c>
      <c r="G1570" s="68">
        <v>286489215</v>
      </c>
    </row>
    <row r="1571" spans="1:7" x14ac:dyDescent="0.25">
      <c r="A1571" s="26" t="s">
        <v>759</v>
      </c>
      <c r="B1571" s="23">
        <v>1498</v>
      </c>
      <c r="C1571" s="24">
        <v>13675.210000000001</v>
      </c>
      <c r="D1571" s="24">
        <v>5208.4600000000009</v>
      </c>
      <c r="E1571" s="25">
        <v>15.690329069900935</v>
      </c>
      <c r="F1571" s="25">
        <v>2.6255764659803469</v>
      </c>
      <c r="G1571" s="68">
        <v>214568545</v>
      </c>
    </row>
    <row r="1572" spans="1:7" x14ac:dyDescent="0.25">
      <c r="A1572" s="26" t="s">
        <v>686</v>
      </c>
      <c r="B1572" s="23">
        <v>4158</v>
      </c>
      <c r="C1572" s="24">
        <v>51085.599999999999</v>
      </c>
      <c r="D1572" s="24">
        <v>2836</v>
      </c>
      <c r="E1572" s="25">
        <v>3.6561594656811311</v>
      </c>
      <c r="F1572" s="25">
        <v>18.013258110014103</v>
      </c>
      <c r="G1572" s="68">
        <v>186777100</v>
      </c>
    </row>
    <row r="1573" spans="1:7" x14ac:dyDescent="0.25">
      <c r="A1573" s="26" t="s">
        <v>729</v>
      </c>
      <c r="B1573" s="23">
        <v>1595</v>
      </c>
      <c r="C1573" s="24">
        <v>15415.15</v>
      </c>
      <c r="D1573" s="24">
        <v>4575.5</v>
      </c>
      <c r="E1573" s="25">
        <v>10.998690963110967</v>
      </c>
      <c r="F1573" s="25">
        <v>3.3690634903289256</v>
      </c>
      <c r="G1573" s="68">
        <v>169546471</v>
      </c>
    </row>
    <row r="1574" spans="1:7" x14ac:dyDescent="0.25">
      <c r="A1574" s="26" t="s">
        <v>725</v>
      </c>
      <c r="B1574" s="26">
        <v>444</v>
      </c>
      <c r="C1574" s="24">
        <v>16006.280000000002</v>
      </c>
      <c r="D1574" s="24">
        <v>268.83</v>
      </c>
      <c r="E1574" s="25">
        <v>8.4293168306439696</v>
      </c>
      <c r="F1574" s="25">
        <v>59.5405274708924</v>
      </c>
      <c r="G1574" s="68">
        <v>134922005.39999998</v>
      </c>
    </row>
    <row r="1575" spans="1:7" x14ac:dyDescent="0.25">
      <c r="A1575" s="26" t="s">
        <v>747</v>
      </c>
      <c r="B1575" s="23">
        <v>3631</v>
      </c>
      <c r="C1575" s="24">
        <v>111882</v>
      </c>
      <c r="D1575" s="24">
        <v>2673.25</v>
      </c>
      <c r="E1575" s="25">
        <v>1.1597518367565829</v>
      </c>
      <c r="F1575" s="25">
        <v>41.852426821284951</v>
      </c>
      <c r="G1575" s="68">
        <v>129755355</v>
      </c>
    </row>
    <row r="1576" spans="1:7" x14ac:dyDescent="0.25">
      <c r="A1576" s="26" t="s">
        <v>683</v>
      </c>
      <c r="B1576" s="23">
        <v>430</v>
      </c>
      <c r="C1576" s="24">
        <v>209138.05</v>
      </c>
      <c r="D1576" s="24">
        <v>5393.4</v>
      </c>
      <c r="E1576" s="25">
        <v>0.60044616462666645</v>
      </c>
      <c r="F1576" s="25">
        <v>38.776662216783478</v>
      </c>
      <c r="G1576" s="68">
        <v>125576140</v>
      </c>
    </row>
    <row r="1577" spans="1:7" x14ac:dyDescent="0.25">
      <c r="A1577" s="26" t="s">
        <v>755</v>
      </c>
      <c r="B1577" s="23">
        <v>538</v>
      </c>
      <c r="C1577" s="24">
        <v>31050.1</v>
      </c>
      <c r="D1577" s="24">
        <v>1561.3</v>
      </c>
      <c r="E1577" s="25">
        <v>3.9941214360018167</v>
      </c>
      <c r="F1577" s="25">
        <v>19.887337475180939</v>
      </c>
      <c r="G1577" s="68">
        <v>124017870</v>
      </c>
    </row>
    <row r="1578" spans="1:7" x14ac:dyDescent="0.25">
      <c r="A1578" s="26" t="s">
        <v>769</v>
      </c>
      <c r="B1578" s="23">
        <v>1170</v>
      </c>
      <c r="C1578" s="24">
        <v>30630.37</v>
      </c>
      <c r="D1578" s="24">
        <v>1597.3799999999997</v>
      </c>
      <c r="E1578" s="25">
        <v>2.9237077319013776</v>
      </c>
      <c r="F1578" s="25">
        <v>19.175380936283169</v>
      </c>
      <c r="G1578" s="68">
        <v>89554249.599999994</v>
      </c>
    </row>
    <row r="1579" spans="1:7" x14ac:dyDescent="0.25">
      <c r="A1579" s="26" t="s">
        <v>689</v>
      </c>
      <c r="B1579" s="23">
        <v>3005</v>
      </c>
      <c r="C1579" s="24">
        <v>43522.19999999999</v>
      </c>
      <c r="D1579" s="24">
        <v>4162.7999999999993</v>
      </c>
      <c r="E1579" s="25">
        <v>1.7918585802188314</v>
      </c>
      <c r="F1579" s="25">
        <v>10.455030268088786</v>
      </c>
      <c r="G1579" s="68">
        <v>77985627.5</v>
      </c>
    </row>
    <row r="1580" spans="1:7" x14ac:dyDescent="0.25">
      <c r="A1580" s="26" t="s">
        <v>735</v>
      </c>
      <c r="B1580" s="23">
        <v>657</v>
      </c>
      <c r="C1580" s="24">
        <v>20324</v>
      </c>
      <c r="D1580" s="24">
        <v>1421.5</v>
      </c>
      <c r="E1580" s="25">
        <v>3.6315735091517416</v>
      </c>
      <c r="F1580" s="25">
        <v>14.297572986282097</v>
      </c>
      <c r="G1580" s="68">
        <v>73808100</v>
      </c>
    </row>
    <row r="1581" spans="1:7" x14ac:dyDescent="0.25">
      <c r="A1581" s="26" t="s">
        <v>690</v>
      </c>
      <c r="B1581" s="23">
        <v>859</v>
      </c>
      <c r="C1581" s="24">
        <v>31096.65</v>
      </c>
      <c r="D1581" s="24">
        <v>1000.75</v>
      </c>
      <c r="E1581" s="25">
        <v>2.2377984445269825</v>
      </c>
      <c r="F1581" s="25">
        <v>31.073344991256558</v>
      </c>
      <c r="G1581" s="68">
        <v>69588035</v>
      </c>
    </row>
    <row r="1582" spans="1:7" x14ac:dyDescent="0.25">
      <c r="A1582" s="26" t="s">
        <v>739</v>
      </c>
      <c r="B1582" s="23">
        <v>813</v>
      </c>
      <c r="C1582" s="24">
        <v>32369.699999999997</v>
      </c>
      <c r="D1582" s="24">
        <v>2139.0999999999995</v>
      </c>
      <c r="E1582" s="25">
        <v>2.007700071363034</v>
      </c>
      <c r="F1582" s="25">
        <v>15.132392127530272</v>
      </c>
      <c r="G1582" s="68">
        <v>64988649</v>
      </c>
    </row>
    <row r="1583" spans="1:7" x14ac:dyDescent="0.25">
      <c r="A1583" s="26" t="s">
        <v>723</v>
      </c>
      <c r="B1583" s="26">
        <v>394</v>
      </c>
      <c r="C1583" s="24">
        <v>10702.679999999998</v>
      </c>
      <c r="D1583" s="24">
        <v>182.06999999999996</v>
      </c>
      <c r="E1583" s="25">
        <v>4.7468176101686685</v>
      </c>
      <c r="F1583" s="25">
        <v>58.78332509474378</v>
      </c>
      <c r="G1583" s="68">
        <v>50803669.899999999</v>
      </c>
    </row>
    <row r="1584" spans="1:7" x14ac:dyDescent="0.25">
      <c r="A1584" s="26" t="s">
        <v>745</v>
      </c>
      <c r="B1584" s="23">
        <v>661</v>
      </c>
      <c r="C1584" s="24">
        <v>17547.400000000001</v>
      </c>
      <c r="D1584" s="24">
        <v>774.70000000000016</v>
      </c>
      <c r="E1584" s="25">
        <v>2.6565625106853434</v>
      </c>
      <c r="F1584" s="25">
        <v>22.650574415902927</v>
      </c>
      <c r="G1584" s="68">
        <v>46615765</v>
      </c>
    </row>
    <row r="1585" spans="1:7" x14ac:dyDescent="0.25">
      <c r="A1585" s="26" t="s">
        <v>753</v>
      </c>
      <c r="B1585" s="23">
        <v>423</v>
      </c>
      <c r="C1585" s="24">
        <v>30831.599999999999</v>
      </c>
      <c r="D1585" s="24">
        <v>2336.5</v>
      </c>
      <c r="E1585" s="25">
        <v>1.4107782275327911</v>
      </c>
      <c r="F1585" s="25">
        <v>13.195634496041086</v>
      </c>
      <c r="G1585" s="68">
        <v>43496550</v>
      </c>
    </row>
    <row r="1586" spans="1:7" x14ac:dyDescent="0.25">
      <c r="A1586" s="26" t="s">
        <v>712</v>
      </c>
      <c r="B1586" s="23">
        <v>933</v>
      </c>
      <c r="C1586" s="24">
        <v>11797.650000000001</v>
      </c>
      <c r="D1586" s="24">
        <v>1010.5500000000001</v>
      </c>
      <c r="E1586" s="25">
        <v>3.520978754243429</v>
      </c>
      <c r="F1586" s="25">
        <v>11.674484191776756</v>
      </c>
      <c r="G1586" s="68">
        <v>41539275</v>
      </c>
    </row>
    <row r="1587" spans="1:7" x14ac:dyDescent="0.25">
      <c r="A1587" s="26" t="s">
        <v>699</v>
      </c>
      <c r="B1587" s="23">
        <v>812</v>
      </c>
      <c r="C1587" s="24">
        <v>15290.219999999996</v>
      </c>
      <c r="D1587" s="24">
        <v>768.11999999999989</v>
      </c>
      <c r="E1587" s="25">
        <v>2.5835795691625112</v>
      </c>
      <c r="F1587" s="25">
        <v>19.906030307764411</v>
      </c>
      <c r="G1587" s="68">
        <v>39503500</v>
      </c>
    </row>
    <row r="1588" spans="1:7" x14ac:dyDescent="0.25">
      <c r="A1588" s="26" t="s">
        <v>695</v>
      </c>
      <c r="B1588" s="23">
        <v>704</v>
      </c>
      <c r="C1588" s="24">
        <v>12171.72</v>
      </c>
      <c r="D1588" s="24">
        <v>916.38</v>
      </c>
      <c r="E1588" s="25">
        <v>3.0023513521507232</v>
      </c>
      <c r="F1588" s="25">
        <v>13.282393766777973</v>
      </c>
      <c r="G1588" s="68">
        <v>36543780</v>
      </c>
    </row>
    <row r="1589" spans="1:7" x14ac:dyDescent="0.25">
      <c r="A1589" s="26" t="s">
        <v>749</v>
      </c>
      <c r="B1589" s="23">
        <v>504</v>
      </c>
      <c r="C1589" s="24">
        <v>15887</v>
      </c>
      <c r="D1589" s="24">
        <v>486.5</v>
      </c>
      <c r="E1589" s="25">
        <v>2.1933757159942093</v>
      </c>
      <c r="F1589" s="25">
        <v>32.655704008221996</v>
      </c>
      <c r="G1589" s="68">
        <v>34846160</v>
      </c>
    </row>
    <row r="1590" spans="1:7" x14ac:dyDescent="0.25">
      <c r="A1590" s="26" t="s">
        <v>750</v>
      </c>
      <c r="B1590" s="23">
        <v>536</v>
      </c>
      <c r="C1590" s="24">
        <v>15150.119999999999</v>
      </c>
      <c r="D1590" s="24">
        <v>521.95000000000005</v>
      </c>
      <c r="E1590" s="25">
        <v>2.2237571715603575</v>
      </c>
      <c r="F1590" s="25">
        <v>29.025998658875366</v>
      </c>
      <c r="G1590" s="68">
        <v>33690188</v>
      </c>
    </row>
    <row r="1591" spans="1:7" x14ac:dyDescent="0.25">
      <c r="A1591" s="26" t="s">
        <v>687</v>
      </c>
      <c r="B1591" s="23">
        <v>387</v>
      </c>
      <c r="C1591" s="24">
        <v>4698.01</v>
      </c>
      <c r="D1591" s="24">
        <v>984.45</v>
      </c>
      <c r="E1591" s="25">
        <v>7.1610605341410514</v>
      </c>
      <c r="F1591" s="25">
        <v>4.7722179897404642</v>
      </c>
      <c r="G1591" s="68">
        <v>33642734</v>
      </c>
    </row>
    <row r="1592" spans="1:7" x14ac:dyDescent="0.25">
      <c r="A1592" s="26" t="s">
        <v>726</v>
      </c>
      <c r="B1592" s="26">
        <v>1161</v>
      </c>
      <c r="C1592" s="24">
        <v>9561.6</v>
      </c>
      <c r="D1592" s="24">
        <v>444.85000000000008</v>
      </c>
      <c r="E1592" s="25">
        <v>3.4338342955153949</v>
      </c>
      <c r="F1592" s="25">
        <v>21.493986737102389</v>
      </c>
      <c r="G1592" s="68">
        <v>32832950</v>
      </c>
    </row>
    <row r="1593" spans="1:7" x14ac:dyDescent="0.25">
      <c r="A1593" s="26" t="s">
        <v>740</v>
      </c>
      <c r="B1593" s="23">
        <v>132</v>
      </c>
      <c r="C1593" s="24">
        <v>12282.16</v>
      </c>
      <c r="D1593" s="24">
        <v>951.20000000000016</v>
      </c>
      <c r="E1593" s="25">
        <v>2.6044949503996047</v>
      </c>
      <c r="F1593" s="25">
        <v>12.912279226240535</v>
      </c>
      <c r="G1593" s="68">
        <v>31988823.700000007</v>
      </c>
    </row>
    <row r="1594" spans="1:7" x14ac:dyDescent="0.25">
      <c r="A1594" s="26" t="s">
        <v>702</v>
      </c>
      <c r="B1594" s="23">
        <v>508</v>
      </c>
      <c r="C1594" s="24">
        <v>9947.6000000000022</v>
      </c>
      <c r="D1594" s="24">
        <v>1049.19</v>
      </c>
      <c r="E1594" s="25">
        <v>2.907798866058144</v>
      </c>
      <c r="F1594" s="25">
        <v>9.4812188450137747</v>
      </c>
      <c r="G1594" s="68">
        <v>28925620</v>
      </c>
    </row>
    <row r="1595" spans="1:7" x14ac:dyDescent="0.25">
      <c r="A1595" s="26" t="s">
        <v>705</v>
      </c>
      <c r="B1595" s="23">
        <v>149</v>
      </c>
      <c r="C1595" s="24">
        <v>6488</v>
      </c>
      <c r="D1595" s="24">
        <v>566.5</v>
      </c>
      <c r="E1595" s="25">
        <v>3.9441122071516648</v>
      </c>
      <c r="F1595" s="25">
        <v>11.452780229479259</v>
      </c>
      <c r="G1595" s="68">
        <v>25589400</v>
      </c>
    </row>
    <row r="1596" spans="1:7" x14ac:dyDescent="0.25">
      <c r="A1596" s="26" t="s">
        <v>707</v>
      </c>
      <c r="B1596" s="23">
        <v>853</v>
      </c>
      <c r="C1596" s="24">
        <v>11305.75</v>
      </c>
      <c r="D1596" s="24">
        <v>520.95000000000005</v>
      </c>
      <c r="E1596" s="25">
        <v>2.1656334166242841</v>
      </c>
      <c r="F1596" s="25">
        <v>21.702178711968518</v>
      </c>
      <c r="G1596" s="68">
        <v>24484110</v>
      </c>
    </row>
    <row r="1597" spans="1:7" x14ac:dyDescent="0.25">
      <c r="A1597" s="26" t="s">
        <v>760</v>
      </c>
      <c r="B1597" s="26">
        <v>77</v>
      </c>
      <c r="C1597" s="24">
        <v>4826.3</v>
      </c>
      <c r="D1597" s="24">
        <v>310.39</v>
      </c>
      <c r="E1597" s="25">
        <v>4.9380415639309616</v>
      </c>
      <c r="F1597" s="25">
        <v>15.549147846257934</v>
      </c>
      <c r="G1597" s="68">
        <v>23832470</v>
      </c>
    </row>
    <row r="1598" spans="1:7" x14ac:dyDescent="0.25">
      <c r="A1598" s="26" t="s">
        <v>752</v>
      </c>
      <c r="B1598" s="23">
        <v>452</v>
      </c>
      <c r="C1598" s="24">
        <v>10318.9</v>
      </c>
      <c r="D1598" s="24">
        <v>1158.6000000000001</v>
      </c>
      <c r="E1598" s="25">
        <v>2.1910305362005644</v>
      </c>
      <c r="F1598" s="25">
        <v>8.9063524943897789</v>
      </c>
      <c r="G1598" s="68">
        <v>22609025</v>
      </c>
    </row>
    <row r="1599" spans="1:7" x14ac:dyDescent="0.25">
      <c r="A1599" s="26" t="s">
        <v>700</v>
      </c>
      <c r="B1599" s="23">
        <v>106</v>
      </c>
      <c r="C1599" s="24">
        <v>6078.4</v>
      </c>
      <c r="D1599" s="24">
        <v>539.43999999999994</v>
      </c>
      <c r="E1599" s="25">
        <v>3.6152088543037646</v>
      </c>
      <c r="F1599" s="25">
        <v>11.267981610559099</v>
      </c>
      <c r="G1599" s="68">
        <v>21974685.5</v>
      </c>
    </row>
    <row r="1600" spans="1:7" x14ac:dyDescent="0.25">
      <c r="A1600" s="26" t="s">
        <v>713</v>
      </c>
      <c r="B1600" s="23">
        <v>248</v>
      </c>
      <c r="C1600" s="24">
        <v>9189.0999999999985</v>
      </c>
      <c r="D1600" s="24">
        <v>1671</v>
      </c>
      <c r="E1600" s="25">
        <v>2.219382202827263</v>
      </c>
      <c r="F1600" s="25">
        <v>5.4991621783363245</v>
      </c>
      <c r="G1600" s="68">
        <v>20394125</v>
      </c>
    </row>
    <row r="1601" spans="1:7" x14ac:dyDescent="0.25">
      <c r="A1601" s="26" t="s">
        <v>746</v>
      </c>
      <c r="B1601" s="23">
        <v>711</v>
      </c>
      <c r="C1601" s="24">
        <v>11138.599999999999</v>
      </c>
      <c r="D1601" s="24">
        <v>571.19999999999993</v>
      </c>
      <c r="E1601" s="25">
        <v>1.6501059379096119</v>
      </c>
      <c r="F1601" s="25">
        <v>19.500350140056021</v>
      </c>
      <c r="G1601" s="68">
        <v>18379870</v>
      </c>
    </row>
    <row r="1602" spans="1:7" x14ac:dyDescent="0.25">
      <c r="A1602" s="26" t="s">
        <v>736</v>
      </c>
      <c r="B1602" s="44">
        <v>111</v>
      </c>
      <c r="C1602" s="24">
        <v>4351.5099999999993</v>
      </c>
      <c r="D1602" s="24">
        <v>402.70000000000005</v>
      </c>
      <c r="E1602" s="25">
        <v>4.075019131290059</v>
      </c>
      <c r="F1602" s="25">
        <v>10.805835609634961</v>
      </c>
      <c r="G1602" s="68">
        <v>17732486.5</v>
      </c>
    </row>
    <row r="1603" spans="1:7" x14ac:dyDescent="0.25">
      <c r="A1603" s="26" t="s">
        <v>724</v>
      </c>
      <c r="B1603" s="44">
        <v>217</v>
      </c>
      <c r="C1603" s="24">
        <v>1880</v>
      </c>
      <c r="D1603" s="24">
        <v>203.45999999999998</v>
      </c>
      <c r="E1603" s="25">
        <v>8.492138297872339</v>
      </c>
      <c r="F1603" s="25">
        <v>9.2401454831416512</v>
      </c>
      <c r="G1603" s="68">
        <v>15965220</v>
      </c>
    </row>
    <row r="1604" spans="1:7" x14ac:dyDescent="0.25">
      <c r="A1604" s="26" t="s">
        <v>706</v>
      </c>
      <c r="B1604" s="71">
        <v>605</v>
      </c>
      <c r="C1604" s="24">
        <v>21844.25</v>
      </c>
      <c r="D1604" s="24">
        <v>633.79999999999995</v>
      </c>
      <c r="E1604" s="25">
        <v>0.7289851333875047</v>
      </c>
      <c r="F1604" s="25">
        <v>34.465525402335125</v>
      </c>
      <c r="G1604" s="68">
        <v>15924133.5</v>
      </c>
    </row>
    <row r="1605" spans="1:7" x14ac:dyDescent="0.25">
      <c r="A1605" s="26" t="s">
        <v>741</v>
      </c>
      <c r="B1605" s="71">
        <v>222</v>
      </c>
      <c r="C1605" s="24">
        <v>3807.34</v>
      </c>
      <c r="D1605" s="24">
        <v>163.19999999999999</v>
      </c>
      <c r="E1605" s="25">
        <v>3.9598349503853081</v>
      </c>
      <c r="F1605" s="25">
        <v>23.329289215686277</v>
      </c>
      <c r="G1605" s="68">
        <v>15076438</v>
      </c>
    </row>
    <row r="1606" spans="1:7" x14ac:dyDescent="0.25">
      <c r="A1606" s="26" t="s">
        <v>733</v>
      </c>
      <c r="B1606" s="71">
        <v>80</v>
      </c>
      <c r="C1606" s="24">
        <v>25126</v>
      </c>
      <c r="D1606" s="24">
        <v>768.6</v>
      </c>
      <c r="E1606" s="25">
        <v>0.58107936002547156</v>
      </c>
      <c r="F1606" s="25">
        <v>32.690606297163676</v>
      </c>
      <c r="G1606" s="68">
        <v>14600200</v>
      </c>
    </row>
    <row r="1607" spans="1:7" x14ac:dyDescent="0.25">
      <c r="A1607" s="26" t="s">
        <v>709</v>
      </c>
      <c r="B1607" s="71">
        <v>688</v>
      </c>
      <c r="C1607" s="24">
        <v>5845.5</v>
      </c>
      <c r="D1607" s="24">
        <v>465.8</v>
      </c>
      <c r="E1607" s="25">
        <v>2.2145924215208277</v>
      </c>
      <c r="F1607" s="25">
        <v>12.549377415199656</v>
      </c>
      <c r="G1607" s="68">
        <v>12945400</v>
      </c>
    </row>
    <row r="1608" spans="1:7" x14ac:dyDescent="0.25">
      <c r="A1608" s="26" t="s">
        <v>688</v>
      </c>
      <c r="B1608" s="71">
        <v>151</v>
      </c>
      <c r="C1608" s="24">
        <v>105526.33999999998</v>
      </c>
      <c r="D1608" s="24">
        <v>1842.1</v>
      </c>
      <c r="E1608" s="25">
        <v>0.116261778812759</v>
      </c>
      <c r="F1608" s="25">
        <v>57.285891102546003</v>
      </c>
      <c r="G1608" s="68">
        <v>12268680</v>
      </c>
    </row>
    <row r="1609" spans="1:7" x14ac:dyDescent="0.25">
      <c r="A1609" s="26" t="s">
        <v>744</v>
      </c>
      <c r="B1609" s="71">
        <v>362</v>
      </c>
      <c r="C1609" s="24">
        <v>5393.24</v>
      </c>
      <c r="D1609" s="24">
        <v>274.25</v>
      </c>
      <c r="E1609" s="25">
        <v>2.1505682669415793</v>
      </c>
      <c r="F1609" s="25">
        <v>19.665414767547858</v>
      </c>
      <c r="G1609" s="68">
        <v>11598530.800000003</v>
      </c>
    </row>
    <row r="1610" spans="1:7" x14ac:dyDescent="0.25">
      <c r="A1610" s="26" t="s">
        <v>710</v>
      </c>
      <c r="B1610" s="71">
        <v>210</v>
      </c>
      <c r="C1610" s="24">
        <v>10866</v>
      </c>
      <c r="D1610" s="24">
        <v>1126.8</v>
      </c>
      <c r="E1610" s="25">
        <v>1.0371719123872631</v>
      </c>
      <c r="F1610" s="25">
        <v>9.6432374866879655</v>
      </c>
      <c r="G1610" s="68">
        <v>11269910</v>
      </c>
    </row>
    <row r="1611" spans="1:7" x14ac:dyDescent="0.25">
      <c r="A1611" s="26" t="s">
        <v>771</v>
      </c>
      <c r="B1611" s="44">
        <v>204</v>
      </c>
      <c r="C1611" s="24">
        <v>4367.41</v>
      </c>
      <c r="D1611" s="24">
        <v>475.50000000000011</v>
      </c>
      <c r="E1611" s="25">
        <v>2.5364866820380962</v>
      </c>
      <c r="F1611" s="25">
        <v>9.1848790746582516</v>
      </c>
      <c r="G1611" s="68">
        <v>11077877.300000001</v>
      </c>
    </row>
    <row r="1612" spans="1:7" x14ac:dyDescent="0.25">
      <c r="A1612" s="26" t="s">
        <v>721</v>
      </c>
      <c r="B1612" s="71">
        <v>522</v>
      </c>
      <c r="C1612" s="24">
        <v>4436</v>
      </c>
      <c r="D1612" s="24">
        <v>403.5</v>
      </c>
      <c r="E1612" s="25">
        <v>2.1975360685302077</v>
      </c>
      <c r="F1612" s="25">
        <v>10.993804213135068</v>
      </c>
      <c r="G1612" s="68">
        <v>9748270</v>
      </c>
    </row>
    <row r="1613" spans="1:7" x14ac:dyDescent="0.25">
      <c r="A1613" s="26" t="s">
        <v>681</v>
      </c>
      <c r="B1613" s="44">
        <v>176</v>
      </c>
      <c r="C1613" s="24">
        <v>1054.2</v>
      </c>
      <c r="D1613" s="24">
        <v>99</v>
      </c>
      <c r="E1613" s="25">
        <v>9.0927717700626065</v>
      </c>
      <c r="F1613" s="25">
        <v>10.648484848484848</v>
      </c>
      <c r="G1613" s="68">
        <v>9585600</v>
      </c>
    </row>
    <row r="1614" spans="1:7" x14ac:dyDescent="0.25">
      <c r="A1614" s="26" t="s">
        <v>714</v>
      </c>
      <c r="B1614" s="71">
        <v>95</v>
      </c>
      <c r="C1614" s="24">
        <v>2532.35</v>
      </c>
      <c r="D1614" s="24">
        <v>244.8</v>
      </c>
      <c r="E1614" s="25">
        <v>3.4130343356960924</v>
      </c>
      <c r="F1614" s="25">
        <v>10.344566993464051</v>
      </c>
      <c r="G1614" s="68">
        <v>8642997.5</v>
      </c>
    </row>
    <row r="1615" spans="1:7" x14ac:dyDescent="0.25">
      <c r="A1615" s="26" t="s">
        <v>742</v>
      </c>
      <c r="B1615" s="71">
        <v>456</v>
      </c>
      <c r="C1615" s="24">
        <v>5762.6600000000017</v>
      </c>
      <c r="D1615" s="24">
        <v>236.68000000000006</v>
      </c>
      <c r="E1615" s="25">
        <v>1.331277604439616</v>
      </c>
      <c r="F1615" s="25">
        <v>24.347895893189115</v>
      </c>
      <c r="G1615" s="68">
        <v>7671700.2000000002</v>
      </c>
    </row>
    <row r="1616" spans="1:7" x14ac:dyDescent="0.25">
      <c r="A1616" s="26" t="s">
        <v>694</v>
      </c>
      <c r="B1616" s="71">
        <v>112</v>
      </c>
      <c r="C1616" s="24">
        <v>8687.91</v>
      </c>
      <c r="D1616" s="24">
        <v>261.09000000000003</v>
      </c>
      <c r="E1616" s="25">
        <v>0.8788425639768368</v>
      </c>
      <c r="F1616" s="25">
        <v>33.275537171090427</v>
      </c>
      <c r="G1616" s="68">
        <v>7635305.0999999996</v>
      </c>
    </row>
    <row r="1617" spans="1:7" x14ac:dyDescent="0.25">
      <c r="A1617" s="26" t="s">
        <v>708</v>
      </c>
      <c r="B1617" s="71">
        <v>215</v>
      </c>
      <c r="C1617" s="24">
        <v>3025.9300000000003</v>
      </c>
      <c r="D1617" s="24">
        <v>177.2</v>
      </c>
      <c r="E1617" s="25">
        <v>2.4778838241466254</v>
      </c>
      <c r="F1617" s="25">
        <v>17.076354401805872</v>
      </c>
      <c r="G1617" s="68">
        <v>7497903</v>
      </c>
    </row>
    <row r="1618" spans="1:7" x14ac:dyDescent="0.25">
      <c r="A1618" s="26" t="s">
        <v>698</v>
      </c>
      <c r="B1618" s="71">
        <v>54</v>
      </c>
      <c r="C1618" s="24">
        <v>6362</v>
      </c>
      <c r="D1618" s="24">
        <v>226.3</v>
      </c>
      <c r="E1618" s="25">
        <v>1.1316331342345174</v>
      </c>
      <c r="F1618" s="25">
        <v>28.113124171453823</v>
      </c>
      <c r="G1618" s="68">
        <v>7199450</v>
      </c>
    </row>
    <row r="1619" spans="1:7" x14ac:dyDescent="0.25">
      <c r="A1619" s="26" t="s">
        <v>717</v>
      </c>
      <c r="B1619" s="71">
        <v>25</v>
      </c>
      <c r="C1619" s="24">
        <v>2685.5200000000004</v>
      </c>
      <c r="D1619" s="24">
        <v>104.85</v>
      </c>
      <c r="E1619" s="25">
        <v>2.5237034913163932</v>
      </c>
      <c r="F1619" s="25">
        <v>25.612970910824995</v>
      </c>
      <c r="G1619" s="68">
        <v>6777456.2000000002</v>
      </c>
    </row>
    <row r="1620" spans="1:7" x14ac:dyDescent="0.25">
      <c r="A1620" s="26" t="s">
        <v>728</v>
      </c>
      <c r="B1620" s="44">
        <v>115</v>
      </c>
      <c r="C1620" s="24">
        <v>1772.8999999999999</v>
      </c>
      <c r="D1620" s="24">
        <v>292.71000000000004</v>
      </c>
      <c r="E1620" s="25">
        <v>3.4546336510801514</v>
      </c>
      <c r="F1620" s="25">
        <v>6.0568480748864051</v>
      </c>
      <c r="G1620" s="68">
        <v>6124720</v>
      </c>
    </row>
    <row r="1621" spans="1:7" x14ac:dyDescent="0.25">
      <c r="A1621" s="26" t="s">
        <v>716</v>
      </c>
      <c r="B1621" s="44">
        <v>71</v>
      </c>
      <c r="C1621" s="24">
        <v>1250.2499999999998</v>
      </c>
      <c r="D1621" s="24">
        <v>112.96000000000001</v>
      </c>
      <c r="E1621" s="25">
        <v>4.3757054989002215</v>
      </c>
      <c r="F1621" s="25">
        <v>11.068077195467419</v>
      </c>
      <c r="G1621" s="68">
        <v>5470725.8000000007</v>
      </c>
    </row>
    <row r="1622" spans="1:7" x14ac:dyDescent="0.25">
      <c r="A1622" s="26" t="s">
        <v>697</v>
      </c>
      <c r="B1622" s="71">
        <v>45</v>
      </c>
      <c r="C1622" s="24">
        <v>1588.5</v>
      </c>
      <c r="D1622" s="24">
        <v>142.79999999999998</v>
      </c>
      <c r="E1622" s="25">
        <v>3.0657223796033994</v>
      </c>
      <c r="F1622" s="25">
        <v>11.123949579831933</v>
      </c>
      <c r="G1622" s="68">
        <v>4869900</v>
      </c>
    </row>
    <row r="1623" spans="1:7" x14ac:dyDescent="0.25">
      <c r="A1623" s="26" t="s">
        <v>737</v>
      </c>
      <c r="B1623" s="44">
        <v>38</v>
      </c>
      <c r="C1623" s="24">
        <v>6803.09</v>
      </c>
      <c r="D1623" s="24">
        <v>210.12</v>
      </c>
      <c r="E1623" s="25">
        <v>0.70026546760369179</v>
      </c>
      <c r="F1623" s="25">
        <v>32.377165429278506</v>
      </c>
      <c r="G1623" s="68">
        <v>4763969</v>
      </c>
    </row>
    <row r="1624" spans="1:7" x14ac:dyDescent="0.25">
      <c r="A1624" s="26" t="s">
        <v>704</v>
      </c>
      <c r="B1624" s="71">
        <v>290</v>
      </c>
      <c r="C1624" s="24">
        <v>1280.2900000000002</v>
      </c>
      <c r="D1624" s="24">
        <v>373.17</v>
      </c>
      <c r="E1624" s="25">
        <v>3.6584484765170386</v>
      </c>
      <c r="F1624" s="25">
        <v>3.4308492108154462</v>
      </c>
      <c r="G1624" s="68">
        <v>4683875</v>
      </c>
    </row>
    <row r="1625" spans="1:7" x14ac:dyDescent="0.25">
      <c r="A1625" s="26" t="s">
        <v>751</v>
      </c>
      <c r="B1625" s="71">
        <v>195</v>
      </c>
      <c r="C1625" s="24">
        <v>2039</v>
      </c>
      <c r="D1625" s="24">
        <v>398.7</v>
      </c>
      <c r="E1625" s="25">
        <v>2.2421284943599802</v>
      </c>
      <c r="F1625" s="25">
        <v>5.1141208929019317</v>
      </c>
      <c r="G1625" s="68">
        <v>4571700</v>
      </c>
    </row>
    <row r="1626" spans="1:7" x14ac:dyDescent="0.25">
      <c r="A1626" s="26" t="s">
        <v>761</v>
      </c>
      <c r="B1626" s="44">
        <v>151</v>
      </c>
      <c r="C1626" s="24">
        <v>986.8</v>
      </c>
      <c r="D1626" s="24">
        <v>52.980000000000004</v>
      </c>
      <c r="E1626" s="25">
        <v>4.5589278475881638</v>
      </c>
      <c r="F1626" s="25">
        <v>18.62589656474141</v>
      </c>
      <c r="G1626" s="68">
        <v>4498750</v>
      </c>
    </row>
    <row r="1627" spans="1:7" x14ac:dyDescent="0.25">
      <c r="A1627" s="26" t="s">
        <v>682</v>
      </c>
      <c r="B1627" s="71">
        <v>299</v>
      </c>
      <c r="C1627" s="24">
        <v>2524.7799999999997</v>
      </c>
      <c r="D1627" s="24">
        <v>147.74</v>
      </c>
      <c r="E1627" s="25">
        <v>1.6577198805440476</v>
      </c>
      <c r="F1627" s="25">
        <v>17.0893461486395</v>
      </c>
      <c r="G1627" s="68">
        <v>4185378</v>
      </c>
    </row>
    <row r="1628" spans="1:7" x14ac:dyDescent="0.25">
      <c r="A1628" s="26" t="s">
        <v>727</v>
      </c>
      <c r="B1628" s="44">
        <v>58</v>
      </c>
      <c r="C1628" s="24">
        <v>698.15999999999985</v>
      </c>
      <c r="D1628" s="24">
        <v>99.23</v>
      </c>
      <c r="E1628" s="25">
        <v>4.9490145525381015</v>
      </c>
      <c r="F1628" s="25">
        <v>7.035775471127681</v>
      </c>
      <c r="G1628" s="68">
        <v>3455204</v>
      </c>
    </row>
    <row r="1629" spans="1:7" x14ac:dyDescent="0.25">
      <c r="A1629" s="26" t="s">
        <v>758</v>
      </c>
      <c r="B1629" s="44">
        <v>148</v>
      </c>
      <c r="C1629" s="24">
        <v>2029.8899999999999</v>
      </c>
      <c r="D1629" s="24">
        <v>80.02</v>
      </c>
      <c r="E1629" s="25">
        <v>1.3694490834478716</v>
      </c>
      <c r="F1629" s="25">
        <v>25.367283179205199</v>
      </c>
      <c r="G1629" s="68">
        <v>2779831</v>
      </c>
    </row>
    <row r="1630" spans="1:7" x14ac:dyDescent="0.25">
      <c r="A1630" s="26" t="s">
        <v>722</v>
      </c>
      <c r="B1630" s="71">
        <v>120</v>
      </c>
      <c r="C1630" s="24">
        <v>737</v>
      </c>
      <c r="D1630" s="24">
        <v>95.350000000000009</v>
      </c>
      <c r="E1630" s="25">
        <v>3.1128222523744911</v>
      </c>
      <c r="F1630" s="25">
        <v>7.7294179339276345</v>
      </c>
      <c r="G1630" s="68">
        <v>2294150</v>
      </c>
    </row>
    <row r="1631" spans="1:7" x14ac:dyDescent="0.25">
      <c r="A1631" s="26" t="s">
        <v>732</v>
      </c>
      <c r="B1631" s="71">
        <v>189</v>
      </c>
      <c r="C1631" s="24">
        <v>1606.5100000000002</v>
      </c>
      <c r="D1631" s="24">
        <v>116.71000000000004</v>
      </c>
      <c r="E1631" s="25">
        <v>1.2891409950762829</v>
      </c>
      <c r="F1631" s="25">
        <v>13.764973010024846</v>
      </c>
      <c r="G1631" s="68">
        <v>2071017.8999999997</v>
      </c>
    </row>
    <row r="1632" spans="1:7" x14ac:dyDescent="0.25">
      <c r="A1632" s="26" t="s">
        <v>718</v>
      </c>
      <c r="B1632" s="71">
        <v>72</v>
      </c>
      <c r="C1632" s="24">
        <v>555.99</v>
      </c>
      <c r="D1632" s="24">
        <v>72.400000000000006</v>
      </c>
      <c r="E1632" s="25">
        <v>2.6983398981996078</v>
      </c>
      <c r="F1632" s="25">
        <v>7.6794198895027623</v>
      </c>
      <c r="G1632" s="68">
        <v>1500250</v>
      </c>
    </row>
    <row r="1633" spans="1:7" x14ac:dyDescent="0.25">
      <c r="A1633" s="26" t="s">
        <v>734</v>
      </c>
      <c r="B1633" s="44">
        <v>15</v>
      </c>
      <c r="C1633" s="24">
        <v>249.57</v>
      </c>
      <c r="D1633" s="24">
        <v>13.15</v>
      </c>
      <c r="E1633" s="25">
        <v>5.7621348719798053</v>
      </c>
      <c r="F1633" s="25">
        <v>18.978707224334599</v>
      </c>
      <c r="G1633" s="68">
        <v>1438056</v>
      </c>
    </row>
    <row r="1634" spans="1:7" x14ac:dyDescent="0.25">
      <c r="A1634" s="26" t="s">
        <v>684</v>
      </c>
      <c r="B1634" s="44">
        <v>14</v>
      </c>
      <c r="C1634" s="24">
        <v>219.23</v>
      </c>
      <c r="D1634" s="24">
        <v>33.049999999999997</v>
      </c>
      <c r="E1634" s="25">
        <v>6.066911462847238</v>
      </c>
      <c r="F1634" s="25">
        <v>6.6332829046898638</v>
      </c>
      <c r="G1634" s="68">
        <v>1330049</v>
      </c>
    </row>
    <row r="1635" spans="1:7" x14ac:dyDescent="0.25">
      <c r="A1635" s="26" t="s">
        <v>731</v>
      </c>
      <c r="B1635" s="44">
        <v>29</v>
      </c>
      <c r="C1635" s="24">
        <v>338.5</v>
      </c>
      <c r="D1635" s="24">
        <v>27.92</v>
      </c>
      <c r="E1635" s="25">
        <v>3.8266617429837519</v>
      </c>
      <c r="F1635" s="25">
        <v>12.123925501432664</v>
      </c>
      <c r="G1635" s="68">
        <v>1295325</v>
      </c>
    </row>
    <row r="1636" spans="1:7" x14ac:dyDescent="0.25">
      <c r="A1636" s="26" t="s">
        <v>711</v>
      </c>
      <c r="B1636" s="71">
        <v>27</v>
      </c>
      <c r="C1636" s="24">
        <v>3595.7</v>
      </c>
      <c r="D1636" s="24">
        <v>78.3</v>
      </c>
      <c r="E1636" s="25">
        <v>0.33488611396946355</v>
      </c>
      <c r="F1636" s="25">
        <v>45.922094508301406</v>
      </c>
      <c r="G1636" s="68">
        <v>1204150</v>
      </c>
    </row>
    <row r="1637" spans="1:7" x14ac:dyDescent="0.25">
      <c r="A1637" s="26" t="s">
        <v>701</v>
      </c>
      <c r="B1637" s="26">
        <v>28</v>
      </c>
      <c r="C1637" s="24">
        <v>156.4</v>
      </c>
      <c r="D1637" s="24">
        <v>27.7</v>
      </c>
      <c r="E1637" s="25">
        <v>7.4097186700767264</v>
      </c>
      <c r="F1637" s="25">
        <v>5.6462093862815887</v>
      </c>
      <c r="G1637" s="68">
        <v>1158880</v>
      </c>
    </row>
    <row r="1638" spans="1:7" x14ac:dyDescent="0.25">
      <c r="A1638" s="26" t="s">
        <v>748</v>
      </c>
      <c r="B1638" s="23">
        <v>123</v>
      </c>
      <c r="C1638" s="24">
        <v>457.50000000000006</v>
      </c>
      <c r="D1638" s="24">
        <v>35.15</v>
      </c>
      <c r="E1638" s="25">
        <v>2.4021857923497265</v>
      </c>
      <c r="F1638" s="25">
        <v>13.015647226173543</v>
      </c>
      <c r="G1638" s="68">
        <v>1099000</v>
      </c>
    </row>
    <row r="1639" spans="1:7" x14ac:dyDescent="0.25">
      <c r="A1639" s="26" t="s">
        <v>691</v>
      </c>
      <c r="B1639" s="23">
        <v>37</v>
      </c>
      <c r="C1639" s="24">
        <v>233.14999999999998</v>
      </c>
      <c r="D1639" s="24">
        <v>26.75</v>
      </c>
      <c r="E1639" s="25">
        <v>3.5865644434913153</v>
      </c>
      <c r="F1639" s="25">
        <v>8.7158878504672881</v>
      </c>
      <c r="G1639" s="68">
        <v>836207.5</v>
      </c>
    </row>
    <row r="1640" spans="1:7" x14ac:dyDescent="0.25">
      <c r="A1640" s="26" t="s">
        <v>693</v>
      </c>
      <c r="B1640" s="23">
        <v>26</v>
      </c>
      <c r="C1640" s="24">
        <v>3910</v>
      </c>
      <c r="D1640" s="24">
        <v>104.2</v>
      </c>
      <c r="E1640" s="25">
        <v>0.20998567774936061</v>
      </c>
      <c r="F1640" s="25">
        <v>37.523992322456813</v>
      </c>
      <c r="G1640" s="68">
        <v>821044</v>
      </c>
    </row>
    <row r="1641" spans="1:7" x14ac:dyDescent="0.25">
      <c r="A1641" s="26" t="s">
        <v>730</v>
      </c>
      <c r="B1641" s="26">
        <v>45</v>
      </c>
      <c r="C1641" s="24">
        <v>247.3</v>
      </c>
      <c r="D1641" s="24">
        <v>49.55</v>
      </c>
      <c r="E1641" s="25">
        <v>3.2778811160533765</v>
      </c>
      <c r="F1641" s="25">
        <v>4.990918264379415</v>
      </c>
      <c r="G1641" s="68">
        <v>810620</v>
      </c>
    </row>
    <row r="1642" spans="1:7" x14ac:dyDescent="0.25">
      <c r="A1642" s="26" t="s">
        <v>738</v>
      </c>
      <c r="B1642" s="23">
        <v>33</v>
      </c>
      <c r="C1642" s="24">
        <v>317</v>
      </c>
      <c r="D1642" s="24">
        <v>26.63</v>
      </c>
      <c r="E1642" s="25">
        <v>2.4524466876971611</v>
      </c>
      <c r="F1642" s="25">
        <v>11.903867818250095</v>
      </c>
      <c r="G1642" s="68">
        <v>777425.6</v>
      </c>
    </row>
    <row r="1643" spans="1:7" x14ac:dyDescent="0.25">
      <c r="A1643" s="26" t="s">
        <v>719</v>
      </c>
      <c r="B1643" s="23">
        <v>28</v>
      </c>
      <c r="C1643" s="24">
        <v>341.89</v>
      </c>
      <c r="D1643" s="24">
        <v>18.57</v>
      </c>
      <c r="E1643" s="25">
        <v>2.1765585422211822</v>
      </c>
      <c r="F1643" s="25">
        <v>18.410877759827677</v>
      </c>
      <c r="G1643" s="68">
        <v>744143.6</v>
      </c>
    </row>
    <row r="1644" spans="1:7" x14ac:dyDescent="0.25">
      <c r="A1644" s="26" t="s">
        <v>692</v>
      </c>
      <c r="B1644" s="23">
        <v>74</v>
      </c>
      <c r="C1644" s="24">
        <v>1485</v>
      </c>
      <c r="D1644" s="24">
        <v>68</v>
      </c>
      <c r="E1644" s="25">
        <v>0.49813131313131309</v>
      </c>
      <c r="F1644" s="25">
        <v>21.838235294117649</v>
      </c>
      <c r="G1644" s="68">
        <v>739725</v>
      </c>
    </row>
    <row r="1645" spans="1:7" x14ac:dyDescent="0.25">
      <c r="A1645" s="26" t="s">
        <v>770</v>
      </c>
      <c r="B1645" s="26">
        <v>9</v>
      </c>
      <c r="C1645" s="24">
        <v>104.66</v>
      </c>
      <c r="D1645" s="24">
        <v>33.42</v>
      </c>
      <c r="E1645" s="25">
        <v>5.8409784062679151</v>
      </c>
      <c r="F1645" s="25">
        <v>3.131657690005984</v>
      </c>
      <c r="G1645" s="68">
        <v>611316.80000000005</v>
      </c>
    </row>
    <row r="1646" spans="1:7" x14ac:dyDescent="0.25">
      <c r="A1646" s="26" t="s">
        <v>757</v>
      </c>
      <c r="B1646" s="26">
        <v>9</v>
      </c>
      <c r="C1646" s="24">
        <v>169.97</v>
      </c>
      <c r="D1646" s="24">
        <v>13.5</v>
      </c>
      <c r="E1646" s="25">
        <v>3.4249102782844032</v>
      </c>
      <c r="F1646" s="25">
        <v>12.590370370370371</v>
      </c>
      <c r="G1646" s="68">
        <v>582132</v>
      </c>
    </row>
    <row r="1647" spans="1:7" x14ac:dyDescent="0.25">
      <c r="A1647" s="26" t="s">
        <v>715</v>
      </c>
      <c r="B1647" s="23">
        <v>24</v>
      </c>
      <c r="C1647" s="24">
        <v>97.4</v>
      </c>
      <c r="D1647" s="24">
        <v>16.12</v>
      </c>
      <c r="E1647" s="25">
        <v>5.0164271047227924</v>
      </c>
      <c r="F1647" s="25">
        <v>6.0421836228287837</v>
      </c>
      <c r="G1647" s="68">
        <v>488600</v>
      </c>
    </row>
    <row r="1648" spans="1:7" x14ac:dyDescent="0.25">
      <c r="A1648" s="26" t="s">
        <v>767</v>
      </c>
      <c r="B1648" s="23">
        <v>14</v>
      </c>
      <c r="C1648" s="24">
        <v>99.7</v>
      </c>
      <c r="D1648" s="24">
        <v>7.6400000000000006</v>
      </c>
      <c r="E1648" s="25">
        <v>4.1723671013039123</v>
      </c>
      <c r="F1648" s="25">
        <v>13.049738219895287</v>
      </c>
      <c r="G1648" s="68">
        <v>415985</v>
      </c>
    </row>
    <row r="1649" spans="1:7" x14ac:dyDescent="0.25">
      <c r="A1649" s="26" t="s">
        <v>696</v>
      </c>
      <c r="B1649" s="26">
        <v>5</v>
      </c>
      <c r="C1649" s="24">
        <v>99.11</v>
      </c>
      <c r="D1649" s="24">
        <v>10.5</v>
      </c>
      <c r="E1649" s="25">
        <v>3.5197558268590456</v>
      </c>
      <c r="F1649" s="25">
        <v>9.4390476190476189</v>
      </c>
      <c r="G1649" s="68">
        <v>348843</v>
      </c>
    </row>
    <row r="1650" spans="1:7" x14ac:dyDescent="0.25">
      <c r="A1650" s="26" t="s">
        <v>685</v>
      </c>
      <c r="B1650" s="23">
        <v>66</v>
      </c>
      <c r="C1650" s="24">
        <v>111.09</v>
      </c>
      <c r="D1650" s="24">
        <v>11.57</v>
      </c>
      <c r="E1650" s="25">
        <v>3.032331442974165</v>
      </c>
      <c r="F1650" s="25">
        <v>9.6015557476231628</v>
      </c>
      <c r="G1650" s="68">
        <v>336861.7</v>
      </c>
    </row>
    <row r="1651" spans="1:7" x14ac:dyDescent="0.25">
      <c r="A1651" s="26" t="s">
        <v>703</v>
      </c>
      <c r="B1651" s="23">
        <v>40</v>
      </c>
      <c r="C1651" s="24">
        <v>33.400000000000006</v>
      </c>
      <c r="D1651" s="24">
        <v>7.7</v>
      </c>
      <c r="E1651" s="25">
        <v>3.1491017964071855</v>
      </c>
      <c r="F1651" s="25">
        <v>4.337662337662338</v>
      </c>
      <c r="G1651" s="68">
        <v>105180</v>
      </c>
    </row>
    <row r="1652" spans="1:7" x14ac:dyDescent="0.25">
      <c r="A1652" s="26" t="s">
        <v>772</v>
      </c>
      <c r="B1652" s="26">
        <v>2</v>
      </c>
      <c r="C1652" s="24">
        <v>2.4</v>
      </c>
      <c r="D1652" s="24">
        <v>0.2</v>
      </c>
      <c r="E1652" s="25">
        <v>4.5</v>
      </c>
      <c r="F1652" s="25">
        <v>11.999999999999998</v>
      </c>
      <c r="G1652" s="68">
        <v>10800</v>
      </c>
    </row>
    <row r="1653" spans="1:7" x14ac:dyDescent="0.25">
      <c r="A1653" s="51" t="s">
        <v>762</v>
      </c>
      <c r="B1653" s="22">
        <f>SUM(B1566:B1652)</f>
        <v>55296</v>
      </c>
      <c r="C1653" s="7">
        <f>SUM(C1566:C1652)</f>
        <v>4667540.6700000009</v>
      </c>
      <c r="D1653" s="7">
        <f>SUM(D1566:D1652)</f>
        <v>145405.74000000005</v>
      </c>
      <c r="E1653" s="46">
        <f>(G1653/C1653)/1000</f>
        <v>0.93540318539956069</v>
      </c>
      <c r="F1653" s="18">
        <f>C1653/D1653</f>
        <v>32.100112897881466</v>
      </c>
      <c r="G1653" s="7">
        <f>SUM(G1566:G1652)</f>
        <v>4366032410.7000008</v>
      </c>
    </row>
    <row r="1654" spans="1:7" x14ac:dyDescent="0.25">
      <c r="A1654" s="52" t="s">
        <v>543</v>
      </c>
      <c r="B1654" s="32"/>
      <c r="C1654" s="32"/>
      <c r="D1654" s="34"/>
      <c r="E1654" s="32"/>
      <c r="F1654" s="36"/>
      <c r="G1654" s="32"/>
    </row>
    <row r="1655" spans="1:7" x14ac:dyDescent="0.25">
      <c r="A1655" s="52" t="s">
        <v>544</v>
      </c>
      <c r="B1655" s="32"/>
      <c r="C1655" s="32"/>
      <c r="D1655" s="34"/>
      <c r="E1655" s="32"/>
      <c r="F1655" s="36"/>
      <c r="G1655" s="32"/>
    </row>
    <row r="1656" spans="1:7" x14ac:dyDescent="0.25">
      <c r="B1656" s="32"/>
      <c r="C1656" s="32"/>
      <c r="D1656" s="34"/>
      <c r="E1656" s="32"/>
      <c r="F1656" s="36"/>
      <c r="G1656" s="32"/>
    </row>
    <row r="1657" spans="1:7" x14ac:dyDescent="0.25">
      <c r="A1657" s="52" t="s">
        <v>557</v>
      </c>
      <c r="B1657" s="32"/>
      <c r="C1657" s="32"/>
      <c r="D1657" s="34"/>
      <c r="E1657" s="32"/>
      <c r="F1657" s="36"/>
      <c r="G1657" s="32"/>
    </row>
    <row r="1658" spans="1:7" x14ac:dyDescent="0.25">
      <c r="A1658" s="52" t="s">
        <v>558</v>
      </c>
      <c r="B1658" s="32"/>
      <c r="C1658" s="32"/>
      <c r="D1658" s="34"/>
      <c r="E1658" s="32"/>
      <c r="F1658" s="36"/>
      <c r="G1658" s="32"/>
    </row>
    <row r="1659" spans="1:7" x14ac:dyDescent="0.25">
      <c r="A1659" s="52" t="s">
        <v>559</v>
      </c>
      <c r="B1659" s="32"/>
      <c r="C1659" s="32"/>
      <c r="D1659" s="34"/>
      <c r="E1659" s="32"/>
      <c r="F1659" s="36"/>
      <c r="G1659" s="32"/>
    </row>
    <row r="1660" spans="1:7" x14ac:dyDescent="0.25">
      <c r="A1660" s="52" t="s">
        <v>560</v>
      </c>
      <c r="B1660" s="32"/>
      <c r="C1660" s="32"/>
      <c r="D1660" s="34"/>
      <c r="E1660" s="32"/>
      <c r="F1660" s="36"/>
      <c r="G1660" s="32"/>
    </row>
    <row r="1661" spans="1:7" x14ac:dyDescent="0.25">
      <c r="A1661" s="52" t="s">
        <v>561</v>
      </c>
      <c r="B1661" s="32"/>
      <c r="C1661" s="32"/>
      <c r="D1661" s="34"/>
      <c r="E1661" s="32"/>
      <c r="F1661" s="36"/>
      <c r="G1661" s="32"/>
    </row>
    <row r="1662" spans="1:7" x14ac:dyDescent="0.25">
      <c r="A1662" s="52" t="s">
        <v>562</v>
      </c>
      <c r="B1662" s="32"/>
      <c r="C1662" s="32"/>
      <c r="D1662" s="34"/>
      <c r="E1662" s="32"/>
      <c r="F1662" s="36"/>
      <c r="G1662" s="32"/>
    </row>
    <row r="1663" spans="1:7" x14ac:dyDescent="0.25">
      <c r="A1663" s="52" t="s">
        <v>765</v>
      </c>
      <c r="B1663" s="32"/>
      <c r="C1663" s="32"/>
      <c r="D1663" s="34"/>
      <c r="E1663" s="32"/>
      <c r="F1663" s="36"/>
      <c r="G1663" s="32"/>
    </row>
    <row r="1664" spans="1:7" x14ac:dyDescent="0.25">
      <c r="A1664" s="52" t="s">
        <v>564</v>
      </c>
      <c r="B1664" s="32"/>
      <c r="C1664" s="32"/>
      <c r="D1664" s="32"/>
      <c r="E1664" s="32"/>
      <c r="F1664" s="32"/>
      <c r="G1664" s="32"/>
    </row>
    <row r="1665" spans="1:7" x14ac:dyDescent="0.25">
      <c r="A1665" s="52" t="s">
        <v>565</v>
      </c>
      <c r="B1665" s="32"/>
      <c r="C1665" s="32"/>
      <c r="D1665" s="32"/>
      <c r="E1665" s="32"/>
      <c r="F1665" s="32"/>
      <c r="G1665" s="32"/>
    </row>
    <row r="1666" spans="1:7" x14ac:dyDescent="0.25">
      <c r="A1666" s="52" t="s">
        <v>566</v>
      </c>
    </row>
  </sheetData>
  <autoFilter ref="A5:G1265"/>
  <mergeCells count="6">
    <mergeCell ref="A1269:G1269"/>
    <mergeCell ref="A1282:G1282"/>
    <mergeCell ref="A1283:G1283"/>
    <mergeCell ref="A2:G2"/>
    <mergeCell ref="A3:G3"/>
    <mergeCell ref="A1268:G126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Culturas 2024</vt:lpstr>
      <vt:lpstr>Municipios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Pais Marques Pinto</dc:creator>
  <cp:lastModifiedBy>Roberto Pais Marques Pinto</cp:lastModifiedBy>
  <dcterms:created xsi:type="dcterms:W3CDTF">2025-02-07T16:31:53Z</dcterms:created>
  <dcterms:modified xsi:type="dcterms:W3CDTF">2025-02-25T14:53:49Z</dcterms:modified>
</cp:coreProperties>
</file>