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u.marinonio\Desktop\TADEU\GDA\GDA_ANEXOS\Refeitos\"/>
    </mc:Choice>
  </mc:AlternateContent>
  <bookViews>
    <workbookView xWindow="32760" yWindow="32760" windowWidth="20730" windowHeight="11760"/>
  </bookViews>
  <sheets>
    <sheet name="ANEXO VI" sheetId="1" r:id="rId1"/>
  </sheets>
  <definedNames>
    <definedName name="_xlnm.Print_Area" localSheetId="0">'ANEXO VI'!$A$1:$H$66</definedName>
    <definedName name="_xlnm.Print_Titles" localSheetId="0">'ANEXO VI'!$1:$6</definedName>
  </definedNames>
  <calcPr calcId="152511"/>
</workbook>
</file>

<file path=xl/calcChain.xml><?xml version="1.0" encoding="utf-8"?>
<calcChain xmlns="http://schemas.openxmlformats.org/spreadsheetml/2006/main">
  <c r="H19" i="1" l="1"/>
  <c r="H43" i="1"/>
  <c r="H34" i="1"/>
  <c r="H40" i="1"/>
  <c r="H37" i="1"/>
  <c r="H31" i="1"/>
  <c r="G45" i="1" l="1"/>
  <c r="F46" i="1" s="1"/>
  <c r="G47" i="1" l="1"/>
  <c r="G48" i="1" s="1"/>
</calcChain>
</file>

<file path=xl/sharedStrings.xml><?xml version="1.0" encoding="utf-8"?>
<sst xmlns="http://schemas.openxmlformats.org/spreadsheetml/2006/main" count="94" uniqueCount="83">
  <si>
    <t>Matrícula:</t>
  </si>
  <si>
    <t>Lotação:</t>
  </si>
  <si>
    <t>Peso</t>
  </si>
  <si>
    <t>Cargo:</t>
  </si>
  <si>
    <t>Período de Avaliação:</t>
  </si>
  <si>
    <t>Critérios de Pontuação</t>
  </si>
  <si>
    <t>1-Identificação:</t>
  </si>
  <si>
    <t>2- Fatores de Avaliação:</t>
  </si>
  <si>
    <t>Avaliação Final do Trimestre (Nº de pontos):</t>
  </si>
  <si>
    <t>Percentual de Gratificação:</t>
  </si>
  <si>
    <t>3- Resultado da Avaliação Individual</t>
  </si>
  <si>
    <t>Chefia Imediata:</t>
  </si>
  <si>
    <t>Subtotal I</t>
  </si>
  <si>
    <t>Subtotal II</t>
  </si>
  <si>
    <t>Subtotal III</t>
  </si>
  <si>
    <t>Subtotal IV</t>
  </si>
  <si>
    <t>Subtotal V</t>
  </si>
  <si>
    <t>Subtotal VI</t>
  </si>
  <si>
    <t>Subtotal VII</t>
  </si>
  <si>
    <t>Subtotal VIII</t>
  </si>
  <si>
    <t>Subtotal IX</t>
  </si>
  <si>
    <t>CRITÉRIOS</t>
  </si>
  <si>
    <t>Percentual em relação a gratificação máx de 31%</t>
  </si>
  <si>
    <t>Valor salário base do funcionário (R$)</t>
  </si>
  <si>
    <t xml:space="preserve">Data       /        /                 </t>
  </si>
  <si>
    <t xml:space="preserve">  Assinatura e Carimbo</t>
  </si>
  <si>
    <t>Salario Base do Funcionário Avaliado</t>
  </si>
  <si>
    <t xml:space="preserve">AVALIADO:                                                        </t>
  </si>
  <si>
    <t xml:space="preserve">AVALIADOR:                                                        </t>
  </si>
  <si>
    <t>Condicionante ( &gt; 40 pontos )</t>
  </si>
  <si>
    <t xml:space="preserve">           (assinatura e carimbo): </t>
  </si>
  <si>
    <t xml:space="preserve">          (assinatura e carimbo): </t>
  </si>
  <si>
    <t>Valor da Gratificação em R$</t>
  </si>
  <si>
    <t xml:space="preserve">               /               a             /               /</t>
  </si>
  <si>
    <r>
      <rPr>
        <b/>
        <sz val="7"/>
        <rFont val="Arial"/>
        <family val="2"/>
      </rPr>
      <t xml:space="preserve">I - Produtividade: </t>
    </r>
    <r>
      <rPr>
        <sz val="7"/>
        <rFont val="Arial"/>
        <family val="2"/>
      </rPr>
      <t>volume de trabalho realizado em determinado tempo dentro dos padrões adequados para as funções.</t>
    </r>
  </si>
  <si>
    <t>É altamente produtivo. Executa grande volume de trabalho em pouco tempo e supera o esperado para função.</t>
  </si>
  <si>
    <t>Executa bom volume de trabalho dentro do prazo adequado e estabelecido para a função.</t>
  </si>
  <si>
    <t>Apresenta produtividade um pouco abaixo do volume e prazo adequados para as funções.</t>
  </si>
  <si>
    <t>Nem sempre cumpre prazos, o trabalho produzido não atinge o volume adequado para a função.</t>
  </si>
  <si>
    <t>Excelente qualidade do trabalho realizado su-perando as expectativas. Não há necessidade de orientação.  Estabelece com precisão suas priori-dades e planeja suas ações da melhor forma para execução de suas tarefas e ainda auxilia no planejamento das tarefas dos colegas.</t>
  </si>
  <si>
    <t>Boa qualidade do trabalho realizado. Não há necessidade de orientação. Estabelece bem suas prioridades e planeja suas ações de forma organizada para executar as tarefas sob sua responsabilidade.</t>
  </si>
  <si>
    <t>A qualidade do trabalho realizado é regular e às vezes há necessidade de orientação Apresenta-se de maneira organizada e às vezes estabelece prioridades para executar as tarefas sob sua responsabilidade.</t>
  </si>
  <si>
    <t>A qualidade do trabalho realizado é baixa e às vezes precisa de orientação. Necessita de supervisão para organizar seu trabalho e estabelecer prioridades para a boa execução das tarefas.</t>
  </si>
  <si>
    <r>
      <rPr>
        <b/>
        <sz val="7"/>
        <rFont val="Arial"/>
        <family val="2"/>
      </rPr>
      <t xml:space="preserve">III- Pró- atividade/ Capacidade de realização: </t>
    </r>
    <r>
      <rPr>
        <sz val="7"/>
        <rFont val="Arial"/>
        <family val="2"/>
      </rPr>
      <t>Capacidade de identificar potenciais problemas e novas tarefas e projetos a desenvolver , bem como de assumílos por iniciativa própria. Capacidade de efetivação de idéias e projetos e tomadas de decisões</t>
    </r>
  </si>
  <si>
    <t>Sempre se antecipa aos problemas e procura solucioná-los mesmo não fazendo parte de suas atribuições. Identifica novas tarefas e projetos e procura desenvolvê-los por iniciativa própria. Excelente capacidade de concretizar novas ide-as e projetos e sempre toma as decisões quando necessário.</t>
  </si>
  <si>
    <t>Quase sempre se antecipa aos problemas e procura solucioná-los, identifica novas tarefas e projetos, procurando desenvolvê-los por iniciativa própria. Boa capacidade de concretizar novas ideias e projetos e toma as decisões quando necessário.</t>
  </si>
  <si>
    <t>Às vezes se antecipa aos problemas e procura solucioná-los, identifica novas tarefas e projetos, mas tem dificuldades de desenvolvê-los por iniciativa própria. Realiza e efetiva novas ideias e às vezes toma decisões.</t>
  </si>
  <si>
    <t>Raramente se antecipa aos problemas e tem dificuldade de identificar novas tarefas e projetos. Precisa de orientação para desenvolvê-los. Tem dificuldade na concretização de novas ideias e não consegue tomar decisões.</t>
  </si>
  <si>
    <t>Tem excelente capacidade de relacionamento e interação com a equipe. Sempre compartilha con-hecimentos, e ajuda os colegas. Sempre se relaciona muito bem com os colegas e contribui com iniciativas próprias para o bom ambiente de trabalho.</t>
  </si>
  <si>
    <t>Tem boa capacidade de relacionamento e inte-ração com a equipe. Com-partilha conhecimento quando solicitado e reali-zado pelos colegas.  Quase sempre se relaciona bem com os colegas e contribui com iniciativas próprias para um bom ambiente de trabalho.</t>
  </si>
  <si>
    <t xml:space="preserve">Tem regular capacidade de relacionamento e intera-ção com a equipe, às vezes se dispõe a ajudar quando solicitado pelos colegas. Relaciona-se normalmente com os colegas, e contribui para um bom ambiente de trabalho. </t>
  </si>
  <si>
    <t xml:space="preserve">Tem pouca capacidade de relacionamento e intera-ção com a equipe. Não se dispõe a ajudar os colegas. Tem relacionamento nor-mal com os colegas, mas às vezes se envolve em conflitos. </t>
  </si>
  <si>
    <t>É extremamente cuida-doso com os equipa-mentos e instalações, utilizando-os sempre de forma adequada, sem danificá-los. Nunca precisa ser cobrado em relação ao uso adequado, conser-vação e manutenção.</t>
  </si>
  <si>
    <t>Raramente é cuidadoso com os equipamentos e instalações, utilizando-os muitas vezes de forma inadequada e até mesmo danificando-os. Precisa ser cobrado, frequentemente, em relação ao uso adequado, conservação e manutenção.</t>
  </si>
  <si>
    <t>Não é cuidadoso com os equipamentos e instala-ções, utilizando-os de forma inadequada e danificando-os. É sempre cobrado em relação ao uso adequado, conservação e manutenção.</t>
  </si>
  <si>
    <t xml:space="preserve">Alguns atrasos. Nenhuma falta.
</t>
  </si>
  <si>
    <t xml:space="preserve">Algumas faltas. Nenhum atraso.
</t>
  </si>
  <si>
    <t xml:space="preserve">Faltas e atrasos frequentes.
</t>
  </si>
  <si>
    <t>DIGITE A NOTA NESTE CRIETÉRIO (1 A 4 PONTOS)</t>
  </si>
  <si>
    <t>DIGITE A NOTA NESTE CRITÉRIO (1 A 4 PONTOS)</t>
  </si>
  <si>
    <r>
      <rPr>
        <b/>
        <sz val="7"/>
        <rFont val="Arial"/>
        <family val="2"/>
      </rPr>
      <t xml:space="preserve">VI – Assiduidade e Pontualidade: </t>
    </r>
    <r>
      <rPr>
        <sz val="7"/>
        <rFont val="Arial"/>
        <family val="2"/>
      </rPr>
      <t>Disposição do empregado em cumprir integralmente sua jornada de trabalho.</t>
    </r>
  </si>
  <si>
    <t>Não falta nem chega atrasado.</t>
  </si>
  <si>
    <r>
      <rPr>
        <b/>
        <sz val="7"/>
        <rFont val="Arial"/>
        <family val="2"/>
      </rPr>
      <t xml:space="preserve">VII –  uso adequado dos equipamentos e  instalações de serviço: </t>
    </r>
    <r>
      <rPr>
        <sz val="7"/>
        <rFont val="Arial"/>
        <family val="2"/>
      </rPr>
      <t>cuidado e zelo na utilização e conservação dos equipamentos e instalações no exercício das atividades e tarefas.</t>
    </r>
  </si>
  <si>
    <t xml:space="preserve">É constantemente cuida-doso com os equipa-mentos e instalações, utilizando-os quase sem-pre de forma adequada, sem danificá-los. Quase nunca é cobrado em relação ao uso adequado, conservação e manutenção.
</t>
  </si>
  <si>
    <t>Estabelece bem suas prioridades e planeja suas ações de forma organizada para executar somente as tarefas sob sua responsabilidade.</t>
  </si>
  <si>
    <r>
      <rPr>
        <b/>
        <sz val="7"/>
        <rFont val="Arial"/>
        <family val="2"/>
      </rPr>
      <t xml:space="preserve">V– Senso de Responsabilidade:
</t>
    </r>
    <r>
      <rPr>
        <sz val="7"/>
        <rFont val="Arial"/>
        <family val="2"/>
      </rPr>
      <t>Condição de trabalhar sem necessidade de supervisão, adquirida pelo desenvolvimento profissional do empregado.</t>
    </r>
  </si>
  <si>
    <t>É pessoa de inteira confiança. Tem plenas condições para assumir maiores responsabilidades.</t>
  </si>
  <si>
    <t>É responsável, porém ne-cessita supervisão regular-mente. Ainda não tem condições para assumir maiores responsabilidades.</t>
  </si>
  <si>
    <t>Não é responsável. Requer supervisão constante.</t>
  </si>
  <si>
    <t xml:space="preserve">Atendiimento acima de 80% da capacidade operacional disponível.
</t>
  </si>
  <si>
    <t>Atendiimento entre  66 % e 80% da capacidade operacional disponível.</t>
  </si>
  <si>
    <t xml:space="preserve">Atendiimento entre 50% e 65% da capacidade operacional disponível.
</t>
  </si>
  <si>
    <t>Atendiimento abaixo de 50% da capacidade operacional disponível.</t>
  </si>
  <si>
    <r>
      <rPr>
        <b/>
        <sz val="7"/>
        <rFont val="Arial"/>
        <family val="2"/>
      </rPr>
      <t xml:space="preserve">II – Qualidade / Organização /Planeja-mento: </t>
    </r>
    <r>
      <rPr>
        <sz val="7"/>
        <rFont val="Arial"/>
        <family val="2"/>
      </rPr>
      <t xml:space="preserve">Grau de qualidade do trabalho operacional, grau de exatidão, correção e clareza nos trabalhos executados. Estabelece prioridades e planeja ações da melhor forma para execução das tarefas. </t>
    </r>
  </si>
  <si>
    <r>
      <t xml:space="preserve">VIII – Recuperação de estradas vicinais: </t>
    </r>
    <r>
      <rPr>
        <sz val="7"/>
        <rFont val="Arial"/>
        <family val="2"/>
      </rPr>
      <t>Grau de utilização das máquinas nos trabalhos de manutenção e recuperação de estradas vicinais (hora-máquina realizada/capacidade operacional disponível total)</t>
    </r>
  </si>
  <si>
    <r>
      <rPr>
        <b/>
        <sz val="7"/>
        <rFont val="Arial"/>
        <family val="2"/>
      </rPr>
      <t xml:space="preserve">IX - Preparo de solo: </t>
    </r>
    <r>
      <rPr>
        <sz val="7"/>
        <rFont val="Arial"/>
        <family val="2"/>
      </rPr>
      <t xml:space="preserve"> Grau de utilização das máquinas na execução dos trabalhos de preparo de solo à produtores rurais (hora-máquina realizada/capacidade oper. disponível total)</t>
    </r>
  </si>
  <si>
    <r>
      <rPr>
        <b/>
        <sz val="7"/>
        <rFont val="Arial"/>
        <family val="2"/>
      </rPr>
      <t xml:space="preserve">IV - Trabalho em Equipe / Relacionamento inter-pessoal: </t>
    </r>
    <r>
      <rPr>
        <sz val="7"/>
        <rFont val="Arial"/>
        <family val="2"/>
      </rPr>
      <t>Capacidade de atuar em grupo com objetivos e metas comuns na busca de resultados. Capacidade de se relacionar bem com os colegas, promovendo um bom ambiente de trabalho.</t>
    </r>
  </si>
  <si>
    <r>
      <t xml:space="preserve">ANEXO I </t>
    </r>
    <r>
      <rPr>
        <b/>
        <sz val="10"/>
        <color indexed="8"/>
        <rFont val="Arial"/>
        <family val="2"/>
      </rPr>
      <t>D</t>
    </r>
    <r>
      <rPr>
        <b/>
        <sz val="10"/>
        <rFont val="Arial"/>
        <family val="2"/>
      </rPr>
      <t xml:space="preserve">:  COORDENADOR E GERENTE TÉCNICO                                                                                         </t>
    </r>
    <r>
      <rPr>
        <sz val="10"/>
        <rFont val="Arial"/>
        <family val="2"/>
      </rPr>
      <t>(Engenharia Rural )</t>
    </r>
  </si>
  <si>
    <t>Nome do(a) funcionário(a):</t>
  </si>
  <si>
    <t xml:space="preserve">4 - Ciência do Avaliado e Avaliador </t>
  </si>
  <si>
    <t>Data:      /       /</t>
  </si>
  <si>
    <t>data:      /         /</t>
  </si>
  <si>
    <t>Recomendações da Chefia Imediata: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</si>
</sst>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;;;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1" applyFont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/>
    <xf numFmtId="0" fontId="0" fillId="0" borderId="0" xfId="0" applyAlignment="1"/>
    <xf numFmtId="0" fontId="10" fillId="0" borderId="0" xfId="0" applyFont="1" applyBorder="1" applyAlignment="1">
      <alignment vertical="top" wrapText="1"/>
    </xf>
    <xf numFmtId="1" fontId="5" fillId="0" borderId="25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  <xf numFmtId="165" fontId="2" fillId="0" borderId="27" xfId="2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1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8" xfId="0" applyBorder="1" applyProtection="1"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0" xfId="0" applyProtection="1"/>
    <xf numFmtId="0" fontId="7" fillId="0" borderId="0" xfId="0" applyFont="1" applyBorder="1" applyAlignment="1" applyProtection="1">
      <alignment wrapText="1"/>
      <protection locked="0"/>
    </xf>
    <xf numFmtId="0" fontId="0" fillId="0" borderId="12" xfId="0" applyBorder="1" applyProtection="1"/>
    <xf numFmtId="0" fontId="7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8" fillId="0" borderId="16" xfId="0" applyFont="1" applyBorder="1" applyProtection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8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8" fillId="0" borderId="13" xfId="0" applyFont="1" applyBorder="1" applyProtection="1"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51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2" fontId="2" fillId="4" borderId="37" xfId="0" applyNumberFormat="1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alignment horizontal="center"/>
      <protection locked="0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1" fillId="0" borderId="44" xfId="0" applyFont="1" applyBorder="1" applyAlignment="1" applyProtection="1">
      <alignment horizontal="center" vertical="top"/>
      <protection locked="0"/>
    </xf>
    <xf numFmtId="0" fontId="11" fillId="0" borderId="45" xfId="0" applyFont="1" applyBorder="1" applyAlignment="1" applyProtection="1">
      <alignment horizontal="center" vertical="top"/>
      <protection locked="0"/>
    </xf>
    <xf numFmtId="0" fontId="2" fillId="0" borderId="28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10" fillId="0" borderId="30" xfId="0" applyFont="1" applyBorder="1" applyAlignment="1">
      <alignment horizontal="justify" vertical="top" wrapText="1"/>
    </xf>
    <xf numFmtId="0" fontId="10" fillId="0" borderId="31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0" fillId="3" borderId="28" xfId="0" applyFont="1" applyFill="1" applyBorder="1" applyAlignment="1">
      <alignment horizontal="justify" vertical="top" wrapText="1"/>
    </xf>
    <xf numFmtId="0" fontId="10" fillId="3" borderId="17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12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7" fillId="0" borderId="2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justify" vertical="top" wrapText="1"/>
    </xf>
    <xf numFmtId="0" fontId="10" fillId="3" borderId="11" xfId="0" applyFont="1" applyFill="1" applyBorder="1" applyAlignment="1">
      <alignment horizontal="justify" vertical="top" wrapText="1"/>
    </xf>
    <xf numFmtId="0" fontId="10" fillId="3" borderId="13" xfId="0" applyFont="1" applyFill="1" applyBorder="1" applyAlignment="1">
      <alignment horizontal="justify" vertical="top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8" fillId="0" borderId="3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1" fillId="0" borderId="43" xfId="1" applyFont="1" applyBorder="1" applyAlignment="1" applyProtection="1">
      <alignment horizontal="left"/>
      <protection locked="0"/>
    </xf>
    <xf numFmtId="0" fontId="11" fillId="0" borderId="44" xfId="0" applyFont="1" applyBorder="1" applyAlignment="1" applyProtection="1">
      <alignment horizontal="left"/>
      <protection locked="0"/>
    </xf>
    <xf numFmtId="0" fontId="11" fillId="0" borderId="45" xfId="0" applyFont="1" applyBorder="1" applyAlignment="1" applyProtection="1">
      <alignment horizontal="left"/>
      <protection locked="0"/>
    </xf>
    <xf numFmtId="0" fontId="7" fillId="3" borderId="28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/>
    </xf>
    <xf numFmtId="0" fontId="7" fillId="3" borderId="33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46" xfId="0" applyFont="1" applyBorder="1" applyAlignment="1" applyProtection="1">
      <alignment horizontal="center"/>
      <protection locked="0"/>
    </xf>
    <xf numFmtId="0" fontId="8" fillId="0" borderId="4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7" fillId="0" borderId="4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90491</xdr:colOff>
      <xdr:row>0</xdr:row>
      <xdr:rowOff>133351</xdr:rowOff>
    </xdr:from>
    <xdr:to>
      <xdr:col>2</xdr:col>
      <xdr:colOff>547691</xdr:colOff>
      <xdr:row>3</xdr:row>
      <xdr:rowOff>27901</xdr:rowOff>
    </xdr:to>
    <xdr:pic>
      <xdr:nvPicPr>
        <xdr:cNvPr id="1118" name="Imagem 2" descr="S:\SCPq\Logo Emater 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91" y="133351"/>
          <a:ext cx="1862138" cy="37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387351</xdr:colOff>
      <xdr:row>0</xdr:row>
      <xdr:rowOff>119062</xdr:rowOff>
    </xdr:from>
    <xdr:to>
      <xdr:col>5</xdr:col>
      <xdr:colOff>368301</xdr:colOff>
      <xdr:row>3</xdr:row>
      <xdr:rowOff>176212</xdr:rowOff>
    </xdr:to>
    <xdr:sp macro="" textlink="">
      <xdr:nvSpPr>
        <xdr:cNvPr id="4" name="Retângulo 3"/>
        <xdr:cNvSpPr/>
      </xdr:nvSpPr>
      <xdr:spPr bwMode="auto">
        <a:xfrm>
          <a:off x="3435351" y="119062"/>
          <a:ext cx="1060450" cy="5334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>
            <a:lnSpc>
              <a:spcPts val="1200"/>
            </a:lnSpc>
          </a:pPr>
          <a:r>
            <a:rPr lang="pt-BR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Bookman Old Style" panose="02050604050505020204" pitchFamily="18" charset="0"/>
            </a:rPr>
            <a:t>Anexo   I D</a:t>
          </a:r>
        </a:p>
      </xdr:txBody>
    </xdr:sp>
    <xdr:clientData/>
  </xdr:twoCellAnchor>
  <xdr:twoCellAnchor editAs="oneCell">
    <xdr:from>
      <xdr:col>5</xdr:col>
      <xdr:colOff>468316</xdr:colOff>
      <xdr:row>0</xdr:row>
      <xdr:rowOff>66675</xdr:rowOff>
    </xdr:from>
    <xdr:to>
      <xdr:col>6</xdr:col>
      <xdr:colOff>900118</xdr:colOff>
      <xdr:row>3</xdr:row>
      <xdr:rowOff>104775</xdr:rowOff>
    </xdr:to>
    <xdr:pic>
      <xdr:nvPicPr>
        <xdr:cNvPr id="1120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86" b="9290"/>
        <a:stretch>
          <a:fillRect/>
        </a:stretch>
      </xdr:blipFill>
      <xdr:spPr bwMode="auto">
        <a:xfrm>
          <a:off x="4595816" y="66675"/>
          <a:ext cx="158274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49209</xdr:colOff>
      <xdr:row>0</xdr:row>
      <xdr:rowOff>39690</xdr:rowOff>
    </xdr:from>
    <xdr:to>
      <xdr:col>4</xdr:col>
      <xdr:colOff>476417</xdr:colOff>
      <xdr:row>3</xdr:row>
      <xdr:rowOff>153990</xdr:rowOff>
    </xdr:to>
    <xdr:sp macro="" textlink="">
      <xdr:nvSpPr>
        <xdr:cNvPr id="8" name="Retângulo 7"/>
        <xdr:cNvSpPr/>
      </xdr:nvSpPr>
      <xdr:spPr bwMode="auto">
        <a:xfrm>
          <a:off x="2065334" y="39690"/>
          <a:ext cx="1459083" cy="5905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1300"/>
            </a:lnSpc>
          </a:pPr>
          <a:r>
            <a:rPr lang="pt-BR" sz="1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Gratificação por Desempenho de Atividade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showGridLines="0" tabSelected="1" zoomScale="120" zoomScaleNormal="120" workbookViewId="0">
      <selection activeCell="A5" sqref="A5:G5"/>
    </sheetView>
  </sheetViews>
  <sheetFormatPr defaultRowHeight="12.75" x14ac:dyDescent="0.2"/>
  <cols>
    <col min="1" max="1" width="9.85546875" customWidth="1"/>
    <col min="2" max="2" width="11.140625" customWidth="1"/>
    <col min="3" max="3" width="9.140625" customWidth="1"/>
    <col min="4" max="4" width="15.42578125" customWidth="1"/>
    <col min="5" max="5" width="16.140625" customWidth="1"/>
    <col min="6" max="6" width="17.28515625" customWidth="1"/>
    <col min="7" max="7" width="16" style="19" customWidth="1"/>
    <col min="8" max="8" width="9.7109375" customWidth="1"/>
  </cols>
  <sheetData>
    <row r="1" spans="1:10" x14ac:dyDescent="0.2">
      <c r="A1" s="119"/>
      <c r="B1" s="120"/>
      <c r="C1" s="120"/>
      <c r="D1" s="120"/>
      <c r="E1" s="120"/>
      <c r="F1" s="120"/>
      <c r="G1" s="121"/>
      <c r="H1" s="16"/>
    </row>
    <row r="2" spans="1:10" x14ac:dyDescent="0.2">
      <c r="A2" s="122"/>
      <c r="B2" s="123"/>
      <c r="C2" s="123"/>
      <c r="D2" s="123"/>
      <c r="E2" s="123"/>
      <c r="F2" s="123"/>
      <c r="G2" s="124"/>
      <c r="H2" s="16"/>
    </row>
    <row r="3" spans="1:10" x14ac:dyDescent="0.2">
      <c r="A3" s="122"/>
      <c r="B3" s="123"/>
      <c r="C3" s="123"/>
      <c r="D3" s="123"/>
      <c r="E3" s="123"/>
      <c r="F3" s="123"/>
      <c r="G3" s="124"/>
      <c r="H3" s="16"/>
    </row>
    <row r="4" spans="1:10" ht="14.25" customHeight="1" thickBot="1" x14ac:dyDescent="0.25">
      <c r="A4" s="125"/>
      <c r="B4" s="126"/>
      <c r="C4" s="126"/>
      <c r="D4" s="126"/>
      <c r="E4" s="126"/>
      <c r="F4" s="126"/>
      <c r="G4" s="127"/>
      <c r="H4" s="16"/>
    </row>
    <row r="5" spans="1:10" ht="29.25" customHeight="1" thickBot="1" x14ac:dyDescent="0.3">
      <c r="A5" s="141" t="s">
        <v>77</v>
      </c>
      <c r="B5" s="142"/>
      <c r="C5" s="142"/>
      <c r="D5" s="142"/>
      <c r="E5" s="142"/>
      <c r="F5" s="142"/>
      <c r="G5" s="143"/>
      <c r="H5" s="6"/>
    </row>
    <row r="6" spans="1:10" ht="5.25" customHeight="1" thickBot="1" x14ac:dyDescent="0.25">
      <c r="A6" s="4"/>
      <c r="B6" s="4"/>
      <c r="C6" s="4"/>
      <c r="D6" s="4"/>
      <c r="E6" s="4"/>
      <c r="F6" s="4"/>
      <c r="G6" s="17"/>
      <c r="H6" s="4"/>
    </row>
    <row r="7" spans="1:10" ht="15.75" thickBot="1" x14ac:dyDescent="0.3">
      <c r="A7" s="144" t="s">
        <v>6</v>
      </c>
      <c r="B7" s="145"/>
      <c r="C7" s="145"/>
      <c r="D7" s="145"/>
      <c r="E7" s="145"/>
      <c r="F7" s="145"/>
      <c r="G7" s="146"/>
      <c r="H7" s="10"/>
    </row>
    <row r="8" spans="1:10" x14ac:dyDescent="0.2">
      <c r="A8" s="149" t="s">
        <v>78</v>
      </c>
      <c r="B8" s="150"/>
      <c r="C8" s="147"/>
      <c r="D8" s="147"/>
      <c r="E8" s="147"/>
      <c r="F8" s="147"/>
      <c r="G8" s="148"/>
      <c r="H8" s="2"/>
    </row>
    <row r="9" spans="1:10" ht="14.25" x14ac:dyDescent="0.2">
      <c r="A9" s="128" t="s">
        <v>0</v>
      </c>
      <c r="B9" s="129"/>
      <c r="C9" s="158"/>
      <c r="D9" s="158"/>
      <c r="E9" s="158"/>
      <c r="F9" s="158"/>
      <c r="G9" s="159"/>
      <c r="H9" s="2"/>
      <c r="J9" s="8"/>
    </row>
    <row r="10" spans="1:10" x14ac:dyDescent="0.2">
      <c r="A10" s="128" t="s">
        <v>1</v>
      </c>
      <c r="B10" s="129"/>
      <c r="C10" s="158"/>
      <c r="D10" s="158"/>
      <c r="E10" s="158"/>
      <c r="F10" s="158"/>
      <c r="G10" s="159"/>
      <c r="H10" s="2"/>
    </row>
    <row r="11" spans="1:10" x14ac:dyDescent="0.2">
      <c r="A11" s="153" t="s">
        <v>3</v>
      </c>
      <c r="B11" s="154"/>
      <c r="C11" s="155"/>
      <c r="D11" s="156"/>
      <c r="E11" s="156"/>
      <c r="F11" s="156"/>
      <c r="G11" s="157"/>
      <c r="H11" s="2"/>
    </row>
    <row r="12" spans="1:10" ht="13.5" thickBot="1" x14ac:dyDescent="0.25">
      <c r="A12" s="151" t="s">
        <v>4</v>
      </c>
      <c r="B12" s="152"/>
      <c r="C12" s="130" t="s">
        <v>33</v>
      </c>
      <c r="D12" s="131"/>
      <c r="E12" s="131"/>
      <c r="F12" s="131"/>
      <c r="G12" s="132"/>
      <c r="H12" s="7"/>
    </row>
    <row r="13" spans="1:10" ht="6.75" customHeight="1" thickBot="1" x14ac:dyDescent="0.25">
      <c r="A13" s="3"/>
      <c r="B13" s="3"/>
      <c r="C13" s="9"/>
      <c r="D13" s="7"/>
      <c r="E13" s="7"/>
      <c r="F13" s="7"/>
      <c r="G13" s="18"/>
      <c r="H13" s="7"/>
    </row>
    <row r="14" spans="1:10" ht="15" customHeight="1" thickBot="1" x14ac:dyDescent="0.25">
      <c r="A14" s="133" t="s">
        <v>7</v>
      </c>
      <c r="B14" s="134"/>
      <c r="C14" s="134"/>
      <c r="D14" s="134"/>
      <c r="E14" s="134"/>
      <c r="F14" s="134"/>
      <c r="G14" s="135"/>
      <c r="H14" s="11"/>
    </row>
    <row r="15" spans="1:10" ht="15" customHeight="1" thickBot="1" x14ac:dyDescent="0.25">
      <c r="A15" s="133" t="s">
        <v>21</v>
      </c>
      <c r="B15" s="135"/>
      <c r="C15" s="138" t="s">
        <v>5</v>
      </c>
      <c r="D15" s="139"/>
      <c r="E15" s="139"/>
      <c r="F15" s="139"/>
      <c r="G15" s="140"/>
      <c r="H15" s="13"/>
    </row>
    <row r="16" spans="1:10" ht="15" customHeight="1" thickBot="1" x14ac:dyDescent="0.25">
      <c r="A16" s="136"/>
      <c r="B16" s="137"/>
      <c r="C16" s="34" t="s">
        <v>2</v>
      </c>
      <c r="D16" s="35">
        <v>4</v>
      </c>
      <c r="E16" s="36">
        <v>3</v>
      </c>
      <c r="F16" s="36">
        <v>2</v>
      </c>
      <c r="G16" s="37">
        <v>1</v>
      </c>
      <c r="H16" s="12"/>
    </row>
    <row r="17" spans="1:14" ht="30.75" customHeight="1" thickBot="1" x14ac:dyDescent="0.25">
      <c r="A17" s="96" t="s">
        <v>34</v>
      </c>
      <c r="B17" s="97"/>
      <c r="C17" s="110">
        <v>2</v>
      </c>
      <c r="D17" s="94" t="s">
        <v>35</v>
      </c>
      <c r="E17" s="94" t="s">
        <v>36</v>
      </c>
      <c r="F17" s="94" t="s">
        <v>37</v>
      </c>
      <c r="G17" s="92" t="s">
        <v>38</v>
      </c>
    </row>
    <row r="18" spans="1:14" ht="12.75" customHeight="1" thickBot="1" x14ac:dyDescent="0.25">
      <c r="A18" s="98"/>
      <c r="B18" s="99"/>
      <c r="C18" s="111"/>
      <c r="D18" s="95"/>
      <c r="E18" s="95"/>
      <c r="F18" s="95"/>
      <c r="G18" s="93"/>
      <c r="H18" s="38" t="s">
        <v>12</v>
      </c>
    </row>
    <row r="19" spans="1:14" ht="14.25" customHeight="1" thickBot="1" x14ac:dyDescent="0.25">
      <c r="A19" s="98"/>
      <c r="B19" s="99"/>
      <c r="C19" s="112"/>
      <c r="D19" s="104" t="s">
        <v>59</v>
      </c>
      <c r="E19" s="105"/>
      <c r="F19" s="106"/>
      <c r="G19" s="40">
        <v>4</v>
      </c>
      <c r="H19" s="39">
        <f>C17*G19</f>
        <v>8</v>
      </c>
    </row>
    <row r="20" spans="1:14" ht="93" customHeight="1" thickBot="1" x14ac:dyDescent="0.25">
      <c r="A20" s="96" t="s">
        <v>73</v>
      </c>
      <c r="B20" s="97"/>
      <c r="C20" s="111">
        <v>4</v>
      </c>
      <c r="D20" s="94" t="s">
        <v>39</v>
      </c>
      <c r="E20" s="94" t="s">
        <v>40</v>
      </c>
      <c r="F20" s="94" t="s">
        <v>41</v>
      </c>
      <c r="G20" s="92" t="s">
        <v>42</v>
      </c>
      <c r="H20" s="21"/>
      <c r="L20" s="20"/>
    </row>
    <row r="21" spans="1:14" ht="13.5" customHeight="1" thickBot="1" x14ac:dyDescent="0.25">
      <c r="A21" s="98"/>
      <c r="B21" s="99"/>
      <c r="C21" s="111"/>
      <c r="D21" s="95"/>
      <c r="E21" s="95"/>
      <c r="F21" s="95"/>
      <c r="G21" s="93"/>
      <c r="H21" s="38" t="s">
        <v>13</v>
      </c>
    </row>
    <row r="22" spans="1:14" ht="14.25" customHeight="1" thickBot="1" x14ac:dyDescent="0.25">
      <c r="A22" s="98"/>
      <c r="B22" s="99"/>
      <c r="C22" s="111"/>
      <c r="D22" s="104" t="s">
        <v>59</v>
      </c>
      <c r="E22" s="105"/>
      <c r="F22" s="106"/>
      <c r="G22" s="40">
        <v>4</v>
      </c>
      <c r="H22" s="39">
        <v>16</v>
      </c>
    </row>
    <row r="23" spans="1:14" ht="102.75" customHeight="1" thickBot="1" x14ac:dyDescent="0.25">
      <c r="A23" s="96" t="s">
        <v>43</v>
      </c>
      <c r="B23" s="97"/>
      <c r="C23" s="110">
        <v>4</v>
      </c>
      <c r="D23" s="94" t="s">
        <v>44</v>
      </c>
      <c r="E23" s="94" t="s">
        <v>45</v>
      </c>
      <c r="F23" s="94" t="s">
        <v>46</v>
      </c>
      <c r="G23" s="92" t="s">
        <v>47</v>
      </c>
      <c r="H23" s="15"/>
      <c r="K23" s="14"/>
      <c r="L23" s="14"/>
    </row>
    <row r="24" spans="1:14" ht="14.1" customHeight="1" thickBot="1" x14ac:dyDescent="0.25">
      <c r="A24" s="98"/>
      <c r="B24" s="99"/>
      <c r="C24" s="111"/>
      <c r="D24" s="95"/>
      <c r="E24" s="95"/>
      <c r="F24" s="95"/>
      <c r="G24" s="93"/>
      <c r="H24" s="38" t="s">
        <v>14</v>
      </c>
      <c r="K24" s="1"/>
    </row>
    <row r="25" spans="1:14" ht="14.1" customHeight="1" thickBot="1" x14ac:dyDescent="0.25">
      <c r="A25" s="98"/>
      <c r="B25" s="99"/>
      <c r="C25" s="112"/>
      <c r="D25" s="104" t="s">
        <v>58</v>
      </c>
      <c r="E25" s="105"/>
      <c r="F25" s="106"/>
      <c r="G25" s="40">
        <v>4</v>
      </c>
      <c r="H25" s="39">
        <v>16</v>
      </c>
    </row>
    <row r="26" spans="1:14" ht="91.5" customHeight="1" thickBot="1" x14ac:dyDescent="0.25">
      <c r="A26" s="96" t="s">
        <v>76</v>
      </c>
      <c r="B26" s="97"/>
      <c r="C26" s="110">
        <v>4</v>
      </c>
      <c r="D26" s="94" t="s">
        <v>48</v>
      </c>
      <c r="E26" s="94" t="s">
        <v>49</v>
      </c>
      <c r="F26" s="94" t="s">
        <v>50</v>
      </c>
      <c r="G26" s="92" t="s">
        <v>51</v>
      </c>
    </row>
    <row r="27" spans="1:14" ht="13.5" customHeight="1" thickBot="1" x14ac:dyDescent="0.25">
      <c r="A27" s="98"/>
      <c r="B27" s="99"/>
      <c r="C27" s="111"/>
      <c r="D27" s="95"/>
      <c r="E27" s="95"/>
      <c r="F27" s="95"/>
      <c r="G27" s="93"/>
      <c r="H27" s="38" t="s">
        <v>15</v>
      </c>
      <c r="N27" s="5"/>
    </row>
    <row r="28" spans="1:14" ht="15.75" customHeight="1" thickBot="1" x14ac:dyDescent="0.25">
      <c r="A28" s="98"/>
      <c r="B28" s="99"/>
      <c r="C28" s="112"/>
      <c r="D28" s="104" t="s">
        <v>59</v>
      </c>
      <c r="E28" s="105"/>
      <c r="F28" s="106"/>
      <c r="G28" s="40">
        <v>4</v>
      </c>
      <c r="H28" s="39">
        <v>16</v>
      </c>
    </row>
    <row r="29" spans="1:14" ht="39.75" customHeight="1" thickBot="1" x14ac:dyDescent="0.25">
      <c r="A29" s="96" t="s">
        <v>65</v>
      </c>
      <c r="B29" s="97"/>
      <c r="C29" s="116">
        <v>2</v>
      </c>
      <c r="D29" s="94" t="s">
        <v>66</v>
      </c>
      <c r="E29" s="94" t="s">
        <v>64</v>
      </c>
      <c r="F29" s="94" t="s">
        <v>67</v>
      </c>
      <c r="G29" s="92" t="s">
        <v>68</v>
      </c>
      <c r="K29" s="16"/>
    </row>
    <row r="30" spans="1:14" ht="13.5" thickBot="1" x14ac:dyDescent="0.25">
      <c r="A30" s="98"/>
      <c r="B30" s="99"/>
      <c r="C30" s="117"/>
      <c r="D30" s="95"/>
      <c r="E30" s="95"/>
      <c r="F30" s="95"/>
      <c r="G30" s="93"/>
      <c r="H30" s="38" t="s">
        <v>16</v>
      </c>
    </row>
    <row r="31" spans="1:14" ht="15" customHeight="1" thickBot="1" x14ac:dyDescent="0.25">
      <c r="A31" s="98"/>
      <c r="B31" s="99"/>
      <c r="C31" s="118"/>
      <c r="D31" s="104" t="s">
        <v>59</v>
      </c>
      <c r="E31" s="105"/>
      <c r="F31" s="106"/>
      <c r="G31" s="40">
        <v>4</v>
      </c>
      <c r="H31" s="39">
        <f>IF(G31*C29&gt;12,"Inválida",IF(G31*C29&lt;3,"Inválida",G31*C29))</f>
        <v>8</v>
      </c>
      <c r="J31" s="21"/>
      <c r="K31" s="16"/>
      <c r="L31" s="16"/>
    </row>
    <row r="32" spans="1:14" ht="17.25" customHeight="1" thickBot="1" x14ac:dyDescent="0.25">
      <c r="A32" s="96" t="s">
        <v>60</v>
      </c>
      <c r="B32" s="113"/>
      <c r="C32" s="110">
        <v>2</v>
      </c>
      <c r="D32" s="94" t="s">
        <v>61</v>
      </c>
      <c r="E32" s="94" t="s">
        <v>55</v>
      </c>
      <c r="F32" s="94" t="s">
        <v>56</v>
      </c>
      <c r="G32" s="92" t="s">
        <v>57</v>
      </c>
    </row>
    <row r="33" spans="1:11" ht="13.5" thickBot="1" x14ac:dyDescent="0.25">
      <c r="A33" s="98"/>
      <c r="B33" s="114"/>
      <c r="C33" s="111"/>
      <c r="D33" s="95"/>
      <c r="E33" s="95"/>
      <c r="F33" s="95"/>
      <c r="G33" s="93"/>
      <c r="H33" s="38" t="s">
        <v>17</v>
      </c>
    </row>
    <row r="34" spans="1:11" ht="15" customHeight="1" thickBot="1" x14ac:dyDescent="0.25">
      <c r="A34" s="100"/>
      <c r="B34" s="115"/>
      <c r="C34" s="112"/>
      <c r="D34" s="104" t="s">
        <v>58</v>
      </c>
      <c r="E34" s="105"/>
      <c r="F34" s="106"/>
      <c r="G34" s="40">
        <v>4</v>
      </c>
      <c r="H34" s="39">
        <f>IF(G34*C32&gt;8,"Inválida",IF(G34*C32&lt;2,"Inválida",G34*C32))</f>
        <v>8</v>
      </c>
    </row>
    <row r="35" spans="1:11" ht="76.5" customHeight="1" thickBot="1" x14ac:dyDescent="0.25">
      <c r="A35" s="96" t="s">
        <v>62</v>
      </c>
      <c r="B35" s="113"/>
      <c r="C35" s="110">
        <v>2</v>
      </c>
      <c r="D35" s="94" t="s">
        <v>52</v>
      </c>
      <c r="E35" s="94" t="s">
        <v>63</v>
      </c>
      <c r="F35" s="94" t="s">
        <v>53</v>
      </c>
      <c r="G35" s="92" t="s">
        <v>54</v>
      </c>
    </row>
    <row r="36" spans="1:11" ht="13.5" thickBot="1" x14ac:dyDescent="0.25">
      <c r="A36" s="98"/>
      <c r="B36" s="114"/>
      <c r="C36" s="111"/>
      <c r="D36" s="95"/>
      <c r="E36" s="95"/>
      <c r="F36" s="95"/>
      <c r="G36" s="93"/>
      <c r="H36" s="38" t="s">
        <v>18</v>
      </c>
    </row>
    <row r="37" spans="1:11" ht="15" customHeight="1" thickBot="1" x14ac:dyDescent="0.25">
      <c r="A37" s="100"/>
      <c r="B37" s="115"/>
      <c r="C37" s="111"/>
      <c r="D37" s="104" t="s">
        <v>58</v>
      </c>
      <c r="E37" s="105"/>
      <c r="F37" s="106"/>
      <c r="G37" s="24">
        <v>4</v>
      </c>
      <c r="H37" s="39">
        <f>IF(G37*C35&gt;12,"Inválida",IF(G37*C35&lt;3,"Inválida",G37*C35))</f>
        <v>8</v>
      </c>
    </row>
    <row r="38" spans="1:11" ht="33.75" customHeight="1" thickBot="1" x14ac:dyDescent="0.25">
      <c r="A38" s="96" t="s">
        <v>74</v>
      </c>
      <c r="B38" s="97"/>
      <c r="C38" s="110">
        <v>3</v>
      </c>
      <c r="D38" s="94" t="s">
        <v>69</v>
      </c>
      <c r="E38" s="94" t="s">
        <v>70</v>
      </c>
      <c r="F38" s="94" t="s">
        <v>71</v>
      </c>
      <c r="G38" s="92" t="s">
        <v>72</v>
      </c>
    </row>
    <row r="39" spans="1:11" ht="13.5" thickBot="1" x14ac:dyDescent="0.25">
      <c r="A39" s="98"/>
      <c r="B39" s="99"/>
      <c r="C39" s="111"/>
      <c r="D39" s="95"/>
      <c r="E39" s="95"/>
      <c r="F39" s="95"/>
      <c r="G39" s="93"/>
      <c r="H39" s="38" t="s">
        <v>19</v>
      </c>
    </row>
    <row r="40" spans="1:11" ht="15" customHeight="1" thickBot="1" x14ac:dyDescent="0.25">
      <c r="A40" s="98"/>
      <c r="B40" s="99"/>
      <c r="C40" s="112"/>
      <c r="D40" s="104" t="s">
        <v>59</v>
      </c>
      <c r="E40" s="105"/>
      <c r="F40" s="106"/>
      <c r="G40" s="24">
        <v>4</v>
      </c>
      <c r="H40" s="39">
        <f>IF(G40*C38&gt;12,"Inválida",IF(G40*C38&lt;3,"Inválida",G40*C38))</f>
        <v>12</v>
      </c>
    </row>
    <row r="41" spans="1:11" ht="32.25" customHeight="1" thickBot="1" x14ac:dyDescent="0.25">
      <c r="A41" s="96" t="s">
        <v>75</v>
      </c>
      <c r="B41" s="97"/>
      <c r="C41" s="110">
        <v>2</v>
      </c>
      <c r="D41" s="94" t="s">
        <v>69</v>
      </c>
      <c r="E41" s="94" t="s">
        <v>70</v>
      </c>
      <c r="F41" s="94" t="s">
        <v>71</v>
      </c>
      <c r="G41" s="92" t="s">
        <v>72</v>
      </c>
    </row>
    <row r="42" spans="1:11" ht="13.5" thickBot="1" x14ac:dyDescent="0.25">
      <c r="A42" s="98"/>
      <c r="B42" s="99"/>
      <c r="C42" s="111"/>
      <c r="D42" s="95"/>
      <c r="E42" s="95"/>
      <c r="F42" s="95"/>
      <c r="G42" s="93"/>
      <c r="H42" s="38" t="s">
        <v>20</v>
      </c>
      <c r="J42" s="16"/>
      <c r="K42" s="16"/>
    </row>
    <row r="43" spans="1:11" ht="15" customHeight="1" thickBot="1" x14ac:dyDescent="0.25">
      <c r="A43" s="100"/>
      <c r="B43" s="101"/>
      <c r="C43" s="112"/>
      <c r="D43" s="104" t="s">
        <v>59</v>
      </c>
      <c r="E43" s="105"/>
      <c r="F43" s="106"/>
      <c r="G43" s="24">
        <v>4</v>
      </c>
      <c r="H43" s="39">
        <f>IF(G43*C41&gt;8,"Inválida",IF(G43*C41&lt;2,"Inválida",G43*C41))</f>
        <v>8</v>
      </c>
      <c r="J43" s="16"/>
      <c r="K43" s="16"/>
    </row>
    <row r="44" spans="1:11" ht="6.95" customHeight="1" thickBot="1" x14ac:dyDescent="0.25">
      <c r="A44" s="4"/>
      <c r="B44" s="4"/>
      <c r="C44" s="4"/>
      <c r="D44" s="4"/>
      <c r="E44" s="4"/>
      <c r="F44" s="4"/>
      <c r="G44" s="17"/>
      <c r="H44" s="4"/>
    </row>
    <row r="45" spans="1:11" ht="15" customHeight="1" x14ac:dyDescent="0.2">
      <c r="A45" s="163" t="s">
        <v>10</v>
      </c>
      <c r="B45" s="164"/>
      <c r="C45" s="165"/>
      <c r="D45" s="57" t="s">
        <v>8</v>
      </c>
      <c r="E45" s="58"/>
      <c r="F45" s="59"/>
      <c r="G45" s="60">
        <f>H43+H40+H37+H34+H31+H28+H25+H22+H19</f>
        <v>100</v>
      </c>
      <c r="H45" s="41"/>
    </row>
    <row r="46" spans="1:11" ht="15.75" customHeight="1" x14ac:dyDescent="0.2">
      <c r="A46" s="166"/>
      <c r="B46" s="167"/>
      <c r="C46" s="168"/>
      <c r="D46" s="161" t="s">
        <v>29</v>
      </c>
      <c r="E46" s="162"/>
      <c r="F46" s="107" t="str">
        <f>IF(G45&gt;40,"pontuação suficiente","pontuação insuficiente")</f>
        <v>pontuação suficiente</v>
      </c>
      <c r="G46" s="108"/>
      <c r="H46" s="41"/>
    </row>
    <row r="47" spans="1:11" ht="14.25" customHeight="1" x14ac:dyDescent="0.2">
      <c r="A47" s="166"/>
      <c r="B47" s="167"/>
      <c r="C47" s="168"/>
      <c r="D47" s="103" t="s">
        <v>9</v>
      </c>
      <c r="E47" s="103"/>
      <c r="F47" s="103"/>
      <c r="G47" s="22">
        <f>IF(G45&gt;40,SUM(G45*100/100),"")</f>
        <v>100</v>
      </c>
      <c r="H47" s="41"/>
    </row>
    <row r="48" spans="1:11" ht="14.25" customHeight="1" x14ac:dyDescent="0.2">
      <c r="A48" s="166"/>
      <c r="B48" s="167"/>
      <c r="C48" s="168"/>
      <c r="D48" s="109" t="s">
        <v>22</v>
      </c>
      <c r="E48" s="109"/>
      <c r="F48" s="109"/>
      <c r="G48" s="23">
        <f>IF(G45&gt;40,(G47*31/100),"")</f>
        <v>31</v>
      </c>
      <c r="H48" s="41"/>
    </row>
    <row r="49" spans="1:10" ht="15.75" hidden="1" customHeight="1" x14ac:dyDescent="0.2">
      <c r="A49" s="166"/>
      <c r="B49" s="167"/>
      <c r="C49" s="168"/>
      <c r="D49" s="103" t="s">
        <v>23</v>
      </c>
      <c r="E49" s="103"/>
      <c r="F49" s="103"/>
      <c r="G49" s="23">
        <v>2500</v>
      </c>
      <c r="H49" s="41"/>
    </row>
    <row r="50" spans="1:10" ht="12.75" customHeight="1" x14ac:dyDescent="0.2">
      <c r="A50" s="169"/>
      <c r="B50" s="170"/>
      <c r="C50" s="171"/>
      <c r="D50" s="102" t="s">
        <v>26</v>
      </c>
      <c r="E50" s="103"/>
      <c r="F50" s="103"/>
      <c r="G50" s="25"/>
      <c r="H50" s="41"/>
    </row>
    <row r="51" spans="1:10" ht="15.75" customHeight="1" thickBot="1" x14ac:dyDescent="0.25">
      <c r="A51" s="172"/>
      <c r="B51" s="173"/>
      <c r="C51" s="174"/>
      <c r="D51" s="160" t="s">
        <v>32</v>
      </c>
      <c r="E51" s="160"/>
      <c r="F51" s="160"/>
      <c r="G51" s="61"/>
      <c r="H51" s="41"/>
    </row>
    <row r="52" spans="1:10" ht="6.95" customHeight="1" thickBot="1" x14ac:dyDescent="0.25">
      <c r="A52" s="4"/>
      <c r="B52" s="4"/>
      <c r="C52" s="4"/>
      <c r="D52" s="4"/>
      <c r="E52" s="4"/>
      <c r="F52" s="4"/>
      <c r="G52" s="17"/>
      <c r="H52" s="4"/>
    </row>
    <row r="53" spans="1:10" ht="20.100000000000001" customHeight="1" x14ac:dyDescent="0.2">
      <c r="A53" s="70" t="s">
        <v>79</v>
      </c>
      <c r="B53" s="71"/>
      <c r="C53" s="72"/>
      <c r="D53" s="31" t="s">
        <v>27</v>
      </c>
      <c r="E53" s="79"/>
      <c r="F53" s="79"/>
      <c r="G53" s="80"/>
      <c r="H53" s="56"/>
      <c r="J53" s="42"/>
    </row>
    <row r="54" spans="1:10" ht="20.100000000000001" customHeight="1" x14ac:dyDescent="0.2">
      <c r="A54" s="73"/>
      <c r="B54" s="74"/>
      <c r="C54" s="75"/>
      <c r="D54" s="81" t="s">
        <v>80</v>
      </c>
      <c r="E54" s="82"/>
      <c r="F54" s="82"/>
      <c r="G54" s="83"/>
      <c r="H54" s="43"/>
      <c r="J54" s="42"/>
    </row>
    <row r="55" spans="1:10" ht="20.100000000000001" customHeight="1" thickBot="1" x14ac:dyDescent="0.25">
      <c r="A55" s="73"/>
      <c r="B55" s="74"/>
      <c r="C55" s="75"/>
      <c r="D55" s="44"/>
      <c r="E55" s="84" t="s">
        <v>30</v>
      </c>
      <c r="F55" s="84"/>
      <c r="G55" s="85"/>
      <c r="H55" s="45"/>
      <c r="J55" s="42"/>
    </row>
    <row r="56" spans="1:10" ht="20.100000000000001" customHeight="1" x14ac:dyDescent="0.2">
      <c r="A56" s="73"/>
      <c r="B56" s="74"/>
      <c r="C56" s="75"/>
      <c r="D56" s="31" t="s">
        <v>28</v>
      </c>
      <c r="E56" s="32"/>
      <c r="F56" s="32"/>
      <c r="G56" s="33"/>
      <c r="H56" s="46"/>
      <c r="J56" s="42"/>
    </row>
    <row r="57" spans="1:10" ht="20.100000000000001" customHeight="1" x14ac:dyDescent="0.2">
      <c r="A57" s="73"/>
      <c r="B57" s="74"/>
      <c r="C57" s="75"/>
      <c r="D57" s="27" t="s">
        <v>81</v>
      </c>
      <c r="E57" s="47"/>
      <c r="F57" s="47"/>
      <c r="G57" s="48"/>
      <c r="H57" s="28"/>
      <c r="J57" s="42"/>
    </row>
    <row r="58" spans="1:10" ht="20.100000000000001" customHeight="1" thickBot="1" x14ac:dyDescent="0.25">
      <c r="A58" s="76"/>
      <c r="B58" s="77"/>
      <c r="C58" s="78"/>
      <c r="D58" s="44"/>
      <c r="E58" s="84" t="s">
        <v>31</v>
      </c>
      <c r="F58" s="84"/>
      <c r="G58" s="85"/>
      <c r="H58" s="49"/>
      <c r="J58" s="42"/>
    </row>
    <row r="59" spans="1:10" ht="6.95" customHeight="1" thickBot="1" x14ac:dyDescent="0.25">
      <c r="A59" s="4"/>
      <c r="B59" s="4"/>
      <c r="C59" s="4"/>
      <c r="D59" s="4"/>
      <c r="E59" s="4"/>
      <c r="F59" s="4"/>
      <c r="G59" s="17"/>
      <c r="H59" s="4"/>
    </row>
    <row r="60" spans="1:10" ht="32.25" customHeight="1" x14ac:dyDescent="0.2">
      <c r="A60" s="86" t="s">
        <v>82</v>
      </c>
      <c r="B60" s="87"/>
      <c r="C60" s="87"/>
      <c r="D60" s="87"/>
      <c r="E60" s="87"/>
      <c r="F60" s="87"/>
      <c r="G60" s="88"/>
      <c r="H60" s="50"/>
      <c r="J60" s="42"/>
    </row>
    <row r="61" spans="1:10" s="26" customFormat="1" ht="28.5" customHeight="1" thickBot="1" x14ac:dyDescent="0.25">
      <c r="A61" s="89"/>
      <c r="B61" s="90"/>
      <c r="C61" s="90"/>
      <c r="D61" s="90"/>
      <c r="E61" s="90"/>
      <c r="F61" s="90"/>
      <c r="G61" s="91"/>
      <c r="H61" s="50"/>
      <c r="I61"/>
    </row>
    <row r="62" spans="1:10" s="26" customFormat="1" ht="18" customHeight="1" x14ac:dyDescent="0.2">
      <c r="A62" s="62" t="s">
        <v>11</v>
      </c>
      <c r="B62" s="63"/>
      <c r="C62" s="63"/>
      <c r="D62" s="63"/>
      <c r="E62" s="63"/>
      <c r="F62" s="63"/>
      <c r="G62" s="64"/>
      <c r="H62" s="29"/>
      <c r="I62"/>
    </row>
    <row r="63" spans="1:10" s="26" customFormat="1" x14ac:dyDescent="0.2">
      <c r="A63" s="51"/>
      <c r="B63" s="46"/>
      <c r="C63" s="52"/>
      <c r="D63" s="52"/>
      <c r="E63" s="52"/>
      <c r="F63" s="46"/>
      <c r="G63" s="53"/>
      <c r="H63" s="29"/>
      <c r="I63"/>
    </row>
    <row r="64" spans="1:10" s="26" customFormat="1" x14ac:dyDescent="0.2">
      <c r="A64" s="65" t="s">
        <v>24</v>
      </c>
      <c r="B64" s="66"/>
      <c r="C64" s="66"/>
      <c r="D64" s="66"/>
      <c r="E64" s="66"/>
      <c r="F64" s="66"/>
      <c r="G64" s="67"/>
      <c r="H64" s="46"/>
      <c r="I64"/>
    </row>
    <row r="65" spans="1:11" s="26" customFormat="1" x14ac:dyDescent="0.2">
      <c r="A65" s="51"/>
      <c r="B65" s="46"/>
      <c r="C65" s="46"/>
      <c r="D65" s="68" t="s">
        <v>25</v>
      </c>
      <c r="E65" s="68"/>
      <c r="F65" s="68"/>
      <c r="G65" s="69"/>
      <c r="H65" s="46"/>
      <c r="I65"/>
      <c r="K65" s="46"/>
    </row>
    <row r="66" spans="1:11" s="26" customFormat="1" ht="13.5" thickBot="1" x14ac:dyDescent="0.25">
      <c r="A66" s="54"/>
      <c r="B66" s="30"/>
      <c r="C66" s="30"/>
      <c r="D66" s="30"/>
      <c r="E66" s="30"/>
      <c r="F66" s="30"/>
      <c r="G66" s="55"/>
      <c r="H66" s="46"/>
      <c r="I66"/>
    </row>
    <row r="67" spans="1:11" x14ac:dyDescent="0.2">
      <c r="G67"/>
    </row>
    <row r="68" spans="1:11" x14ac:dyDescent="0.2">
      <c r="G68"/>
    </row>
    <row r="69" spans="1:11" x14ac:dyDescent="0.2">
      <c r="G69"/>
    </row>
    <row r="70" spans="1:11" x14ac:dyDescent="0.2">
      <c r="G70"/>
    </row>
    <row r="71" spans="1:11" x14ac:dyDescent="0.2">
      <c r="G71"/>
    </row>
    <row r="72" spans="1:11" x14ac:dyDescent="0.2">
      <c r="G72"/>
    </row>
    <row r="73" spans="1:11" x14ac:dyDescent="0.2">
      <c r="G73"/>
    </row>
    <row r="74" spans="1:11" x14ac:dyDescent="0.2">
      <c r="G74"/>
    </row>
    <row r="75" spans="1:11" x14ac:dyDescent="0.2">
      <c r="G75"/>
    </row>
    <row r="76" spans="1:11" x14ac:dyDescent="0.2">
      <c r="G76"/>
    </row>
    <row r="77" spans="1:11" x14ac:dyDescent="0.2">
      <c r="G77"/>
    </row>
  </sheetData>
  <sheetProtection selectLockedCells="1"/>
  <mergeCells count="96">
    <mergeCell ref="A5:G5"/>
    <mergeCell ref="A7:G7"/>
    <mergeCell ref="C8:G8"/>
    <mergeCell ref="A8:B8"/>
    <mergeCell ref="A10:B10"/>
    <mergeCell ref="C10:G10"/>
    <mergeCell ref="C9:G9"/>
    <mergeCell ref="A9:B9"/>
    <mergeCell ref="C12:G12"/>
    <mergeCell ref="A14:G14"/>
    <mergeCell ref="C20:C22"/>
    <mergeCell ref="C17:C19"/>
    <mergeCell ref="D19:F19"/>
    <mergeCell ref="A15:B16"/>
    <mergeCell ref="C15:G15"/>
    <mergeCell ref="A20:B22"/>
    <mergeCell ref="A12:B12"/>
    <mergeCell ref="A11:B11"/>
    <mergeCell ref="C11:G11"/>
    <mergeCell ref="A1:G4"/>
    <mergeCell ref="D17:D18"/>
    <mergeCell ref="E17:E18"/>
    <mergeCell ref="F17:F18"/>
    <mergeCell ref="D34:F34"/>
    <mergeCell ref="D31:F31"/>
    <mergeCell ref="C23:C25"/>
    <mergeCell ref="D25:F25"/>
    <mergeCell ref="A26:B28"/>
    <mergeCell ref="C26:C28"/>
    <mergeCell ref="D26:D27"/>
    <mergeCell ref="D22:F22"/>
    <mergeCell ref="D20:D21"/>
    <mergeCell ref="A17:B19"/>
    <mergeCell ref="E20:E21"/>
    <mergeCell ref="F20:F21"/>
    <mergeCell ref="G29:G30"/>
    <mergeCell ref="G20:G21"/>
    <mergeCell ref="A29:B31"/>
    <mergeCell ref="C29:C31"/>
    <mergeCell ref="E29:E30"/>
    <mergeCell ref="D29:D30"/>
    <mergeCell ref="F29:F30"/>
    <mergeCell ref="A23:B25"/>
    <mergeCell ref="A38:B40"/>
    <mergeCell ref="D40:F40"/>
    <mergeCell ref="C38:C40"/>
    <mergeCell ref="A32:B34"/>
    <mergeCell ref="D28:F28"/>
    <mergeCell ref="E35:E36"/>
    <mergeCell ref="F35:F36"/>
    <mergeCell ref="F32:F33"/>
    <mergeCell ref="D35:D36"/>
    <mergeCell ref="D32:D33"/>
    <mergeCell ref="E32:E33"/>
    <mergeCell ref="C32:C34"/>
    <mergeCell ref="A35:B37"/>
    <mergeCell ref="D37:F37"/>
    <mergeCell ref="C35:C37"/>
    <mergeCell ref="G32:G33"/>
    <mergeCell ref="A41:B43"/>
    <mergeCell ref="D50:F50"/>
    <mergeCell ref="F41:F42"/>
    <mergeCell ref="G41:G42"/>
    <mergeCell ref="D43:F43"/>
    <mergeCell ref="F46:G46"/>
    <mergeCell ref="D49:F49"/>
    <mergeCell ref="D48:F48"/>
    <mergeCell ref="A45:C51"/>
    <mergeCell ref="D41:D42"/>
    <mergeCell ref="E41:E42"/>
    <mergeCell ref="D51:F51"/>
    <mergeCell ref="D47:F47"/>
    <mergeCell ref="D46:E46"/>
    <mergeCell ref="C41:C43"/>
    <mergeCell ref="E26:E27"/>
    <mergeCell ref="F26:F27"/>
    <mergeCell ref="G26:G27"/>
    <mergeCell ref="G17:G18"/>
    <mergeCell ref="D23:D24"/>
    <mergeCell ref="E23:E24"/>
    <mergeCell ref="F23:F24"/>
    <mergeCell ref="G23:G24"/>
    <mergeCell ref="G35:G36"/>
    <mergeCell ref="G38:G39"/>
    <mergeCell ref="D38:D39"/>
    <mergeCell ref="E38:E39"/>
    <mergeCell ref="F38:F39"/>
    <mergeCell ref="A62:G62"/>
    <mergeCell ref="A64:G64"/>
    <mergeCell ref="D65:G65"/>
    <mergeCell ref="A53:C58"/>
    <mergeCell ref="E53:G53"/>
    <mergeCell ref="D54:G54"/>
    <mergeCell ref="E55:G55"/>
    <mergeCell ref="E58:G58"/>
    <mergeCell ref="A60:G6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5" fitToHeight="0" orientation="portrait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VI</vt:lpstr>
      <vt:lpstr>'ANEXO VI'!Area_de_impressao</vt:lpstr>
      <vt:lpstr>'ANEXO VI'!Titulos_de_impressao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Jorge Tadeu Rozzante Marinonio</cp:lastModifiedBy>
  <cp:lastPrinted>2022-03-18T15:43:39Z</cp:lastPrinted>
  <dcterms:created xsi:type="dcterms:W3CDTF">2009-11-09T18:41:44Z</dcterms:created>
  <dcterms:modified xsi:type="dcterms:W3CDTF">2022-03-18T16:26:36Z</dcterms:modified>
</cp:coreProperties>
</file>