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gomes.s\Downloads\"/>
    </mc:Choice>
  </mc:AlternateContent>
  <bookViews>
    <workbookView xWindow="0" yWindow="0" windowWidth="28800" windowHeight="12315" tabRatio="881"/>
  </bookViews>
  <sheets>
    <sheet name="CONTRATOS" sheetId="1" r:id="rId1"/>
  </sheets>
  <definedNames>
    <definedName name="_xlnm._FilterDatabase" localSheetId="0" hidden="1">CONTRATOS!$A$6:$T$297</definedName>
    <definedName name="Z_12B71491_676C_445D_8993_D09ED0B46F3B_.wvu.FilterData" localSheetId="0">CONTRATOS!$A$7:$T$234</definedName>
    <definedName name="Z_28EE75DF_5C4A_483F_906D_57E43DCDF007_.wvu.FilterData" localSheetId="0">CONTRATOS!$A$7:$T$234</definedName>
    <definedName name="Z_32129231_8FAE_4EBC_BFAC_20FD44D44622_.wvu.FilterData" localSheetId="0">CONTRATOS!$A$7:$T$234</definedName>
    <definedName name="Z_335F90FC_5F92_40B5_BFA4_65C6A7139A92_.wvu.FilterData" localSheetId="0">CONTRATOS!$A$7:$T$234</definedName>
  </definedNames>
  <calcPr calcId="152511"/>
</workbook>
</file>

<file path=xl/calcChain.xml><?xml version="1.0" encoding="utf-8"?>
<calcChain xmlns="http://schemas.openxmlformats.org/spreadsheetml/2006/main">
  <c r="A8" i="1" l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R234" i="1" l="1"/>
  <c r="R233" i="1"/>
  <c r="R232" i="1"/>
  <c r="R231" i="1"/>
  <c r="R230" i="1"/>
  <c r="R228" i="1"/>
  <c r="R226" i="1"/>
  <c r="R225" i="1"/>
  <c r="R222" i="1"/>
  <c r="R209" i="1"/>
  <c r="R204" i="1"/>
  <c r="R201" i="1"/>
  <c r="R199" i="1"/>
  <c r="R189" i="1"/>
  <c r="R184" i="1"/>
  <c r="R180" i="1"/>
  <c r="R166" i="1"/>
  <c r="R145" i="1"/>
  <c r="R144" i="1"/>
</calcChain>
</file>

<file path=xl/sharedStrings.xml><?xml version="1.0" encoding="utf-8"?>
<sst xmlns="http://schemas.openxmlformats.org/spreadsheetml/2006/main" count="1481" uniqueCount="1115">
  <si>
    <t>STATUS</t>
  </si>
  <si>
    <t>DADOS CONTRATO</t>
  </si>
  <si>
    <t>FORNECEDOR</t>
  </si>
  <si>
    <t xml:space="preserve">OBJETO </t>
  </si>
  <si>
    <t>MODALIDADE</t>
  </si>
  <si>
    <t>PROCESSO SEI "MÃE"</t>
  </si>
  <si>
    <t>PROCESSO SEI PAGAMENTO</t>
  </si>
  <si>
    <t>VENCIMENTO</t>
  </si>
  <si>
    <t>PAGAMENTOS MENSAIS</t>
  </si>
  <si>
    <t>EMPENHO ESTIMADO</t>
  </si>
  <si>
    <t>NÚMERO DO EMPENHO ESTIMATIVO</t>
  </si>
  <si>
    <t>SALDO DISPONÍVEL</t>
  </si>
  <si>
    <t>JUN</t>
  </si>
  <si>
    <t>JUL</t>
  </si>
  <si>
    <t>AGO</t>
  </si>
  <si>
    <t>SET</t>
  </si>
  <si>
    <t>OUT</t>
  </si>
  <si>
    <t>NOV</t>
  </si>
  <si>
    <t>DEZ</t>
  </si>
  <si>
    <t>TOTAL</t>
  </si>
  <si>
    <t>SALDO</t>
  </si>
  <si>
    <t>001/2008                             E-12/650141/2008</t>
  </si>
  <si>
    <t>MAXWALL RIO</t>
  </si>
  <si>
    <t>LOCAÇÃO DE COMPUTADORES</t>
  </si>
  <si>
    <t>ADESÃO A ATA DE REGISTRO DE PREÇOS</t>
  </si>
  <si>
    <t>ENCERRADO</t>
  </si>
  <si>
    <t>002/2008                            E-12/650293/2008</t>
  </si>
  <si>
    <t>INVESTIPLAN</t>
  </si>
  <si>
    <t>003/2008                            E-12/650293/2008</t>
  </si>
  <si>
    <t>HOPE CONSULTORIA</t>
  </si>
  <si>
    <t>LOCAÇÃO DE VEÍCULOS</t>
  </si>
  <si>
    <t>004/2008                             E-12/650383/2008</t>
  </si>
  <si>
    <t>LOCARES AUTO MOTORES</t>
  </si>
  <si>
    <t>005/2008                                  E-12/650542/2008</t>
  </si>
  <si>
    <t>006/2008                            E-12/650543/2008</t>
  </si>
  <si>
    <t>007/2008                                    E-12/650571/2008</t>
  </si>
  <si>
    <t>FEDERAÇÃO ESTADUAL DE KARATE-DO</t>
  </si>
  <si>
    <t>KARATE-DO TRADICIONAL</t>
  </si>
  <si>
    <t xml:space="preserve">INEXIGIBILIDADE </t>
  </si>
  <si>
    <t>008/2008                            E-01/400632/2008</t>
  </si>
  <si>
    <t>LOCAÇÃO DE VEÍCULOS - 18 GOL E 25 KOMBIS</t>
  </si>
  <si>
    <t>009/2008                                     E-01/400632/2008</t>
  </si>
  <si>
    <t>LOCSERV</t>
  </si>
  <si>
    <t>LOCAÇÃO DE VEÍCULOS - 10 SIENAS</t>
  </si>
  <si>
    <t xml:space="preserve">   010/2008                          E-12/650125/2008</t>
  </si>
  <si>
    <t>GRANÁ 298</t>
  </si>
  <si>
    <t>ÁGUA MINERAL - GALÃO 20 LTS</t>
  </si>
  <si>
    <t>PREGÃO ELETRÔNICO</t>
  </si>
  <si>
    <t>011/2008                                        E-03/90084/2008</t>
  </si>
  <si>
    <t>012/2008                                                                   E-03/90626/2008</t>
  </si>
  <si>
    <t>PST GAZ</t>
  </si>
  <si>
    <t>GÁS (GLP - P13 E P45)</t>
  </si>
  <si>
    <t>013/2008                              E-01/400228/2008</t>
  </si>
  <si>
    <t>VELOZ TRANSRIO</t>
  </si>
  <si>
    <t>LOCAÇÃO DE VEÍCULO BLINDADO - 01 COROLLA</t>
  </si>
  <si>
    <t>014/2008</t>
  </si>
  <si>
    <t>FACILITY</t>
  </si>
  <si>
    <t>MÃO OBRA ESPECIALIZADA - MANUTENÇÃO PREDIAL</t>
  </si>
  <si>
    <t>PREGÃO ELETRÔNICO     014/2008</t>
  </si>
  <si>
    <t>001/2009                                  E-03/90683/2008</t>
  </si>
  <si>
    <t>BRADOCK</t>
  </si>
  <si>
    <t>LOCAÇÃO DE IMPRESSORAS</t>
  </si>
  <si>
    <t>PREGÃO ELETRÔNICO 017/2008</t>
  </si>
  <si>
    <t>002/2009                         E-03/90913/2008</t>
  </si>
  <si>
    <t>DENJUD</t>
  </si>
  <si>
    <t xml:space="preserve">ALIMENTAÇÃO PREPARADA               (IPS E ESD)                                         ENCERRADO DIA 15/12/14                 PROCESSO NOVO Nº E-03/022/16/14       PE. 02/14          </t>
  </si>
  <si>
    <t>PREGÃO ELETRÔNICO 025/2008</t>
  </si>
  <si>
    <t xml:space="preserve">003/2009                           E-03/90911/2008 </t>
  </si>
  <si>
    <t>ALIMENTAÇÃO PREPARADA
(ESE)
ENCERRADO DIA 15/12/14
PROCESSO NOVO Nº E-03/022/16/14
PE. 02/14</t>
  </si>
  <si>
    <t>004/2009                         E-03/90755/2008</t>
  </si>
  <si>
    <t>MASAN</t>
  </si>
  <si>
    <t>ALIMENTAÇÃO PREPARADA
(ADM CENTRAL E EJLA)
ENCERRADO DIA 15/12/14
PROCESSO NOVO Nº E-03/022/17/14
PE. 03/14</t>
  </si>
  <si>
    <t>005/2009                             E-03/90910/2008</t>
  </si>
  <si>
    <t>ALIMENTAÇÃO PREPARADA
(CAI BAIXADA)
ENCERRADO DIA 15/12/14
PROCESSO NOVO Nº E-03/022/17/14
PE. 03/14</t>
  </si>
  <si>
    <t xml:space="preserve">006/2009                              E-03/91168/2008     </t>
  </si>
  <si>
    <t>NOVA BRASIL</t>
  </si>
  <si>
    <t>SERVIÇO DE LAVANDERIA
GERADO PROCESSO NOVO
Nº E-03/021/372/13
PE. 18/14</t>
  </si>
  <si>
    <t>PREGÃO ELETRÔNICO 024/2008</t>
  </si>
  <si>
    <t>007/2009                            E-03/90466/2009</t>
  </si>
  <si>
    <t>MENDES DOS SANTOS</t>
  </si>
  <si>
    <t>LANCHE (LOTE I) - EJLA, BANGU,
CAXIAS, NILOPOLIS, NITEROI, N. IGUAÇU, PENHA, RICARDO, S CRUZ E SÃO GONÇALO.
ENCERRADO DIA 15/12/2014
GERADO PROCESSO NOVO
Nº E-03/021/510/14
PE. 06/14
CONTRATO 010/2014</t>
  </si>
  <si>
    <t>PREGÃO ELETRÔNICO 002/2009</t>
  </si>
  <si>
    <t>008/2009                             E-03/90641/2009</t>
  </si>
  <si>
    <t>LOCAÇÃO DE COMPUTADORES - 200 MC E 40 NOTEBOOKS</t>
  </si>
  <si>
    <t>009/2009                                  E-03/90642/2009</t>
  </si>
  <si>
    <t>LOCAÇÃO DE COMPUTADORES - 182 MC E 50 NOTEBOOKS</t>
  </si>
  <si>
    <t>010/2009                               E-03/90466/2009</t>
  </si>
  <si>
    <t>LANCHE (LOTE II)
ESE, IPS, ADM. CENTRAL, CTDQ, ILHA, BARRA MANSA, CABO FRIO, CAMPOS, MACAE, N. FRIBURGO, TERESÓPOLIS, V. REDONDA.
GERADO PROCESSO NOVO                      Nº E-03/021/509/14 - PE. 05/14</t>
  </si>
  <si>
    <t>011/2009                            E-03/91092/2009</t>
  </si>
  <si>
    <t>012/2009                             E-03/90955/2009</t>
  </si>
  <si>
    <t>LOCAÇÃO DE VEÍCULOS BLINDADOS - 09 COROLLAS</t>
  </si>
  <si>
    <t>012-A/2009                         E-03/91720/2009</t>
  </si>
  <si>
    <t>MC TRANSPORTES</t>
  </si>
  <si>
    <t>SERVIÇO DE REBOQUE</t>
  </si>
  <si>
    <t>DISPENSA LEI Nº 8.666/93 ART. 24 INC. II</t>
  </si>
  <si>
    <t>013/009                                     E-12/650613/2008</t>
  </si>
  <si>
    <t>EMPRESA BRASILEIRA DE CORREIOS E TELEGRAFOS</t>
  </si>
  <si>
    <t>SERVIÇOS MÚLTIPLOS</t>
  </si>
  <si>
    <t>DISPENSA LEI Nº 8.666/93 ART. 24 INC. VIII</t>
  </si>
  <si>
    <t>014/2009                                 E-12/650612/2008</t>
  </si>
  <si>
    <t>SERVIÇO DE MALOTE</t>
  </si>
  <si>
    <t>015/2009                                 E-03/90814/2009</t>
  </si>
  <si>
    <t>RENT TELECOM</t>
  </si>
  <si>
    <t>LOCAÇÃO DE RÁDIOS COMUNICADORES
100 RADIOS
3° TA + 25 RADIOS
4° TA+25 RADIOS
(150 RADIOS)</t>
  </si>
  <si>
    <t>PREGÃO ELETRÔNICO 007/2009</t>
  </si>
  <si>
    <t>016/2009                                 E-03/90815/2009</t>
  </si>
  <si>
    <t>ERMAR ALIMENTOS</t>
  </si>
  <si>
    <t>GENEROS ALIMENTÍCIOS IN NATURA - LOTE I (INTERIOR)</t>
  </si>
  <si>
    <t>PREGÃO ELETRÔNICO 003/2009</t>
  </si>
  <si>
    <t>017/2009                             E-03/90815/2009</t>
  </si>
  <si>
    <t>GENEROS ALIMENTÍCIOS IN NATURA - LOTE II (METROPOLITANA)</t>
  </si>
  <si>
    <t>018/2009                             E-03/90815/2009</t>
  </si>
  <si>
    <t>GENEROS ALIMENTÍCIOS IN NATURA - LOTE III (CAPITAL)</t>
  </si>
  <si>
    <t>019/2009                            E-03/91468/2009</t>
  </si>
  <si>
    <t>PARIS CAR 551</t>
  </si>
  <si>
    <t>LOCAÇÃO DE VEÍCULOS COM MOTORISTA - 15 SIENAS</t>
  </si>
  <si>
    <t>PREGÃO ELETRÔNICO 017/2009</t>
  </si>
  <si>
    <t>001/2010                              E-03/90056/2010</t>
  </si>
  <si>
    <t>EBEC</t>
  </si>
  <si>
    <t>LOCAÇÃO DE VEÍCULOS - 28 KOMBIS</t>
  </si>
  <si>
    <t>002/2010                                       E-03/90064/2010</t>
  </si>
  <si>
    <t>LOCAÇÃO DE VEÍCULOS - 06 CELTAS</t>
  </si>
  <si>
    <t>003/2010                            E-03/90354/2010</t>
  </si>
  <si>
    <t>IT'S VIAGENS E TURISMO</t>
  </si>
  <si>
    <t>SERVIÇO DE AGÊNCIA DE VIAGENS</t>
  </si>
  <si>
    <t>004/2010                              E-03/90610/2010</t>
  </si>
  <si>
    <t xml:space="preserve">LOCAÇÃO DE VEICULOS
04 CELTAS
</t>
  </si>
  <si>
    <t>005/2010                                                     E-03/9026/2010</t>
  </si>
  <si>
    <t>COMBRAS</t>
  </si>
  <si>
    <t>LOCAÇÃO DE CONTEINERES</t>
  </si>
  <si>
    <t>DISPENSA                        LEI 8.666/93
ART. 24 INC II</t>
  </si>
  <si>
    <t>006/2010                                E-03/90.392/10
Contratação SIGA
2014007615
2014007804
Siafem 17366</t>
  </si>
  <si>
    <t>SERVIÇO DE LIMPEZA, HIGIENE E COPEIRAGEM.
LOTE I
C. FRIO, MACAE, CAMPOS, NITEROI, S. GONÇALO.</t>
  </si>
  <si>
    <t>PREGÃO ELETRÔNICO 002/2010</t>
  </si>
  <si>
    <t>007/2010                                     E-03/90.392/10
Contratação SIGA
2014007615
Siafem 17368</t>
  </si>
  <si>
    <t>SERVIÇO DE LIMPEZA, HIGIENE E COPEIRAGEM.
LOTE II
N. FRIBURGO, TERESÓPOLIS, V. REDONDA, BARRA MANSA, SANTA CRUZ.</t>
  </si>
  <si>
    <t>008/2010                                                E-03/90.392/10
Contratação SIGA
2014007804
Siafem
017373</t>
  </si>
  <si>
    <t>SERVIÇO DE LIMPEZA, HIGIENE E COPEIRAGEM.
LOTE III
CAI BELFORD ROXO, EJLA, NOVA IGUAÇU.</t>
  </si>
  <si>
    <t>009/2010                                                                  E-03/90.392/10
Contratação SIGA
2014007804
Siafem
017375</t>
  </si>
  <si>
    <t xml:space="preserve">SERVIÇO DE LIMPEZA, HIGIENE E COPEIRAGEM.
LOTE IV
ESE, BANGU, RICARDO, CAXIAS.
</t>
  </si>
  <si>
    <t>010/2010                                         E-03/90.392/10
Contratação SIGA
2014007615
2014007804</t>
  </si>
  <si>
    <t>SERVIÇO DE LIMPEZA, HIGIENE E COPEIRAGEM.
LOTE V
IPS, ESD, CP, EGSE, NILOPOLIS.</t>
  </si>
  <si>
    <t xml:space="preserve">011/2010                                                                                                           E-03/90.392/10                   </t>
  </si>
  <si>
    <t>SERVIÇO DE LIMPEZA, HIGIENE E COPEIRAGEM.
LOTE VI
ADM CENTRAL, CTR, BIO, CITUAD, PLA, ILHA, PENHA.</t>
  </si>
  <si>
    <t>012/2010                                E-03/91.971/09</t>
  </si>
  <si>
    <t>WALKAN</t>
  </si>
  <si>
    <t>FORNECIMENTO E INSTALAÇÃO DE AR CONDICIONADO</t>
  </si>
  <si>
    <t>013/2010                                E-03/10.827/08</t>
  </si>
  <si>
    <t>TECROOL</t>
  </si>
  <si>
    <t>INSTALAÇÃO DE SISTEMA DE SEGURANÇA ELETRÔNICA (CFTV)</t>
  </si>
  <si>
    <t xml:space="preserve">   014/2010                              E-03/90.213/10</t>
  </si>
  <si>
    <t>MAXIRIMBÉ</t>
  </si>
  <si>
    <t>AQUISIÇÃO DE COLCHÕES ORTOPÉDICOS</t>
  </si>
  <si>
    <t>015/2010                                E-03/92.293/10</t>
  </si>
  <si>
    <t>LOCAÇÃO DE VEICULOS
10 CELTAS</t>
  </si>
  <si>
    <t>016/2010                                E-03/90.703/10
31/03/10
Contratação SIGA
2014008436
Siafem
018794</t>
  </si>
  <si>
    <t>PERSONAL SERVICE</t>
  </si>
  <si>
    <t>SERVIÇO DE RECEPÇÃO E CONTROLE DE ACESSO DIGITAL ENTRADA / SAÍDA DE PESSOAL</t>
  </si>
  <si>
    <t>PREGÃO ELETRÔNICO       011/2010</t>
  </si>
  <si>
    <t>001/2011                                E-03/90.226/11</t>
  </si>
  <si>
    <t>TIM CELULAR</t>
  </si>
  <si>
    <t>ADESÃO AO  CONTRATO CASA CIVIL Nº 25/10 - PRESTAÇÃO DE SERVIÇOS DE TELEFONIA LOTE SMP (CN 21+CN22+CN24)</t>
  </si>
  <si>
    <t>001/2011 -A                             E-03/90228/2011</t>
  </si>
  <si>
    <t>IMPRENSA OFICIAL</t>
  </si>
  <si>
    <t>ASSINATURA SEMESTRAL DIÁRIO OFICIAL</t>
  </si>
  <si>
    <t>DISPENSA LEI 8666/93. ART. 24. INC XVI</t>
  </si>
  <si>
    <t>002/2011                                E-03/90.288/2011</t>
  </si>
  <si>
    <t>INTELIG</t>
  </si>
  <si>
    <t xml:space="preserve">ADESÃO AO CONTR. CASA CIVIL Nº 25/10 - PRESTAÇÃO DE SERV. DE TELEFONIA LOTE STFC (CN22+CN24)
</t>
  </si>
  <si>
    <t>002/2011 - A</t>
  </si>
  <si>
    <t>ADESÃO AO CONTR. CASA CIVIL Nº 26/10 - PRESTAÇÃO DE SERV. DE TELEFONIA LOTE STFC (CN21)</t>
  </si>
  <si>
    <t>003/2011                               E-01/401709/10 E                              E-03/90747/10</t>
  </si>
  <si>
    <t>TOUR HOUSE RIO VIAGENS E TURISMO LTDA / FEEDBACKTOUR VIAGENS LTDA</t>
  </si>
  <si>
    <t xml:space="preserve">004/2011                       E-12/2365/10  E                              E-03/90228/11                       </t>
  </si>
  <si>
    <t>ADESÃO AO CONTR. CASA CIVIL Nº 27/2010     PRESTAÇÃO DE SERV. DE TELEFONIA LOTE STFC    (CN 22 + CN24)</t>
  </si>
  <si>
    <t>005/2011</t>
  </si>
  <si>
    <t>TELEMAR NORTE LESTE</t>
  </si>
  <si>
    <t>ADESÃO AO CONTR. CASA CIVIL Nº 05/11
PRESTAÇÃO DE SERV. DE TELEFONIA
(EMERGENCIAL)</t>
  </si>
  <si>
    <t>005/2011 - A</t>
  </si>
  <si>
    <t>ADESÃO A INFOVIA- RJ 2.0 REDE DE COMUNICAÇÃO
(REDE HORUS)</t>
  </si>
  <si>
    <t xml:space="preserve">006/2011                             E-03/90.765/11
PES 0001/2015
Siafem
25228                    </t>
  </si>
  <si>
    <t>ADESÃO A INFOVIA-RJ 2.0 MINI MODEM
PLANO 3G
Cancelar o contrato
Foi enviado email pelo Bartolomeu</t>
  </si>
  <si>
    <t>007/2011                             E-03/91.663/10                SIAFE RIO 20895</t>
  </si>
  <si>
    <t xml:space="preserve">INFOVIA.RJ 2.0, REDE IP MULTI-SERVIÇOS </t>
  </si>
  <si>
    <t>008/2011                             E-03/90488/11</t>
  </si>
  <si>
    <t>MECÂNICA PADRÃO</t>
  </si>
  <si>
    <t>CONTRATAÇÃO DE EMPRESA ESPECIALIZADA EM MANUTENÇÃO PREVENTIVA E CORRETIVA DE GERADORES</t>
  </si>
  <si>
    <t>PREGÃO ELTRÔNICO                              003/2011</t>
  </si>
  <si>
    <t xml:space="preserve">  009/2011                           E-03/91713/11</t>
  </si>
  <si>
    <t>TELETRÔNIC</t>
  </si>
  <si>
    <t>GESTÃO INTEGRADA DE PATRIMÔNIO MOBILIÁRIO</t>
  </si>
  <si>
    <t>009/2011 - A                        E-03/90963/11</t>
  </si>
  <si>
    <t>CEPERJ</t>
  </si>
  <si>
    <t>PRESTAÇÃO DE SERVIÇOS PARA REALIZAÇÃO DE CONCURSO PÚBLICO</t>
  </si>
  <si>
    <t>DISPENSA DE LICITAÇÃO  LEI 8666/93 ART. 24, INC. VIII</t>
  </si>
  <si>
    <t xml:space="preserve">010/2011                                E-03/92.059/11
Contratação SIGA
2015000006
Siafem
22113                       </t>
  </si>
  <si>
    <t>LOCAÇÃO DE VEÍCULOS 
(17 FIAT UNO).</t>
  </si>
  <si>
    <t>011/2011                            E-03/92176/11</t>
  </si>
  <si>
    <t>ADESÃO AO CONTR. CASA CIVIL Nº 052/11 - PRESTAÇÃO DE SERV. DE TELEFONIA FIXA - (EMERGENCIAL)</t>
  </si>
  <si>
    <t>012/2011                            E-03/91448/12</t>
  </si>
  <si>
    <t>AMPLA</t>
  </si>
  <si>
    <t>PRESTAÇÃO DE SERVIÇO DE ENERGIA (CRIAAD TERESÓPOLIS)</t>
  </si>
  <si>
    <t>DISPENSA 
LEI 8666/93
ART. 24 INC XVI</t>
  </si>
  <si>
    <t xml:space="preserve">001/2012                             E-01/401.876/10 e                                       E-03/90.080/12     </t>
  </si>
  <si>
    <t>LOCAÇÃO DE VEÍCUILO TIPO KOMBI
(28 KOMBIS) + (6 KOMBIS) -
(9 KOMBIS)</t>
  </si>
  <si>
    <t>002/2012                            E-03/90080/12
Contratação SIGA
2014011144
Siafem
23326</t>
  </si>
  <si>
    <t>LOCAÇÃO DE VEÍCULOS TIPO VAN 
(1 VEÍCULO)</t>
  </si>
  <si>
    <t>003/2012                            E-03/90169/12</t>
  </si>
  <si>
    <t>LIGHT</t>
  </si>
  <si>
    <t>PRESTAÇÃO DE SERVIÇO DE ENERGIA
(IPS)</t>
  </si>
  <si>
    <t>004/2012                             E-03/90170/12</t>
  </si>
  <si>
    <t>PRESTAÇÃO DE SERVIÇO DE ENERGIA (ESD)</t>
  </si>
  <si>
    <t xml:space="preserve">005/2012                             E-03/90171/12          </t>
  </si>
  <si>
    <t>PRESTAÇÃO DE SERVIÇO DE ENERGIA (CAI)</t>
  </si>
  <si>
    <t xml:space="preserve">006/2012                             E-03/90810/12
Contratação SIGA
2012003593                           </t>
  </si>
  <si>
    <t>SERVIÇO TELEFONE FIXO COMUTADO</t>
  </si>
  <si>
    <t>006/2012 - A                                     E-03/90810/12
Contratação SIGA
2012003593</t>
  </si>
  <si>
    <t>LOCAÇÃO DE INFORMÁTICA
(500 MC TIPO I)</t>
  </si>
  <si>
    <t>007/2012                              E-03/92176/11</t>
  </si>
  <si>
    <t>ADESÃO AO CONTR. CASA CIVIL Nº 06/12 - PRESTAÇÃO DE SERV. DE TELEFONIA FIXA - (EMERGENCIAL)</t>
  </si>
  <si>
    <t>008/2012                             E-03/90909/12</t>
  </si>
  <si>
    <t>PRESTAÇÃO DE SERVIÇO DE ENERGIA
(DEGASE)</t>
  </si>
  <si>
    <t>009/2012                           E-03/91126/12                                         SIGA 2014009642</t>
  </si>
  <si>
    <t>PRESTAÇÃO DE SERVIÇO DE TELEFONIA FIXA E COMUTADO – STFC – DDG 0800</t>
  </si>
  <si>
    <t>010/2012                       E-03/91470/12</t>
  </si>
  <si>
    <t>ENERGISA</t>
  </si>
  <si>
    <t>011/2012                       E-03/90616/12
Contratação SIGA
2012008778
Siafem
25199</t>
  </si>
  <si>
    <t>PEÇA OIL</t>
  </si>
  <si>
    <t>SERVIÇO DE MNT PREVENTIVA E CORRETIVA NOS VEÍCULOS OFICIAIS</t>
  </si>
  <si>
    <t>PREGÃO ELTRÔNICO 009/2012</t>
  </si>
  <si>
    <t>013/2012                             E-03/91847/12</t>
  </si>
  <si>
    <t>DISPENSA 
LEI 8666/93
ART. 24 INC XVI
ART. 62, §3, II</t>
  </si>
  <si>
    <t>014/2012                       E-03/91930/12
Contratação SIGA
2014010792
Siafem
023946
Siafem
25946</t>
  </si>
  <si>
    <t>DADY ILHA</t>
  </si>
  <si>
    <t>LOCAÇÃO DE MAQUINAS MULTIFUNCIONAIS</t>
  </si>
  <si>
    <t xml:space="preserve">015/2012                       E-03/91.564/12
Contratação SIGA
2013005983
Siafem
028163                         </t>
  </si>
  <si>
    <t>CAXANGÁ</t>
  </si>
  <si>
    <t>LOCAÇÃO DE VEÍCULOS (20 CELTAS)</t>
  </si>
  <si>
    <t>016/2012</t>
  </si>
  <si>
    <t>SERVIÇO DE ENERGIA (CRIAAD CABO FRIO)</t>
  </si>
  <si>
    <t>017/2012</t>
  </si>
  <si>
    <t>SERVIÇO DE ENERGIA (CRIAAD SÃO GONÇALO)</t>
  </si>
  <si>
    <t>018/2012</t>
  </si>
  <si>
    <t>SERVIÇO DE ENERGIA (CRIAAD MACAÉ)</t>
  </si>
  <si>
    <t>019/2012</t>
  </si>
  <si>
    <t>SERVIÇO DE ENERGIA (CRIAAD CAMPOS)</t>
  </si>
  <si>
    <t>020/2012</t>
  </si>
  <si>
    <t>SERVIÇO DE ENERGIA (CRIAAD NITEROI)</t>
  </si>
  <si>
    <t xml:space="preserve">001/2013                        E-03/90.080/12
Contratação SIGA
2015000066               </t>
  </si>
  <si>
    <t>LOCAÇÃO DE VEÍCULO TIPO VAN
1 (VEÍCULO)</t>
  </si>
  <si>
    <t>002/2013                            E-03/90.306/12
Contratação SIGA
2014006692
Siafem
26639</t>
  </si>
  <si>
    <t>STR TRANSPORTE DE RESÍDUOS</t>
  </si>
  <si>
    <t>SERVIÇO DE COLETA DE LIXO EXTRAORDINÁRIO</t>
  </si>
  <si>
    <t>PREGÃO ELETRÔNICO 006/2012</t>
  </si>
  <si>
    <t xml:space="preserve">003/2013                             E-03/92.321/11                                    SIAFE RIO - 26496                               SIGA - 2013001684                            </t>
  </si>
  <si>
    <t>RIO FOOD</t>
  </si>
  <si>
    <t>SERVIÇO DE PREPARO, FORNECIMENTO E DISTRIBUIÇÃO DE LANCHES Campos dos Goytacazes</t>
  </si>
  <si>
    <t>PREGÃO ELETRÔNICO 001/2012</t>
  </si>
  <si>
    <t>004/2013                            E-03/92.320/11                                            SIAFE RIO - 26497                              SIGA - 2013001682</t>
  </si>
  <si>
    <t>SERVIÇO DE PREPARO, FORNECIMENTO E DISTRIBUIÇÃO DE ALIMENTAÇÃO Campos dos Goytacazes</t>
  </si>
  <si>
    <t>PREGÃO ELETRÔNICO 008/2012</t>
  </si>
  <si>
    <t xml:space="preserve">  006/2013                          E-03/021/1242/13
Contratação SIGA
2013005519
Siafem
29278</t>
  </si>
  <si>
    <t>LOCAÇÃO DE VEÍCULO – VAN
(MODELO JUMPER)</t>
  </si>
  <si>
    <t>007/2013                               E-03/021/604/13                                         SIAFE RIO -  28540                             SIGA 2013008504</t>
  </si>
  <si>
    <t>LOCAÇÃO DE RADIOCOMUNICADORES</t>
  </si>
  <si>
    <t>PREGÃO ELETRÔNICO                       013/2013</t>
  </si>
  <si>
    <t>010/2013                                       SIAFE RIO - 29789                            SIGA -                                E-03/021/633/13</t>
  </si>
  <si>
    <t>INNOVAMED MNT. EQ. MÉDICOS</t>
  </si>
  <si>
    <t>MNT DE EQUIPAMENTOS DE CONSULTÓRIO ODONTOLÓGICOS</t>
  </si>
  <si>
    <t>PREGÃO ELETRÔNICO 017/2013</t>
  </si>
  <si>
    <t>011/2013                             E-03/021/1045/13
Contratação SIGA
2014009771
Siafem 29805</t>
  </si>
  <si>
    <t>MASAN SERVIÇOS ESPECIALIZADOS</t>
  </si>
  <si>
    <t>SERVIÇO DE LIMPEZA, HIGIENIZAÇÃO E COOPEIRAGEM (CENSE CAMPOS E VOLTA REDONDA).</t>
  </si>
  <si>
    <t>PREGÃO ELETRÔNICO 003/2013</t>
  </si>
  <si>
    <t xml:space="preserve"> 012/2013                           E-03/021/490/13              SIAFE RIO - 30562                                SIGA - 2014004570</t>
  </si>
  <si>
    <t>AMBIENTAL IMUNIZAÇÕES</t>
  </si>
  <si>
    <t>SERVIÇOS DE DEDETIZAÇÃO, DESRATIZAÇÃO E DESINSETIZAÇÃO.</t>
  </si>
  <si>
    <t>PREGÃO ELETRÔNICO 016/2013</t>
  </si>
  <si>
    <t>001/2014                             E-03/021/1116/13                                              SIAFE RIO - 29782                               SIGA - 2014007240</t>
  </si>
  <si>
    <t xml:space="preserve">SERVIÇO DE PREPARO, FORNECIMENTO E DISTRIBUIÇÃO DE ALIMENTAÇÃO.
Volta Redonda
</t>
  </si>
  <si>
    <t>PREGÃO ELETRÔNICO 021/2013</t>
  </si>
  <si>
    <t>002/2014                             E-03/021/1117/13                                        SIAFE RIO - 29790                               SIGA - 2014007221</t>
  </si>
  <si>
    <t>SERVIÇO DE PREPARO, FORNECIMENTO E DISTRIBUIÇÃO DE LANCHES Volta Redonda</t>
  </si>
  <si>
    <t>PREGÃO ELETRÔNICO 020/2013</t>
  </si>
  <si>
    <t xml:space="preserve">003/2014                            E-03/021/525/2014                                  SIAFE RIO - 30561                              SIGA - 2015000101                         </t>
  </si>
  <si>
    <t xml:space="preserve">P&amp;P TURISMO LTDA </t>
  </si>
  <si>
    <t>005/2014                            E-03/021/2150/13
Contratação SIGA
2014006182
Siafem -31616</t>
  </si>
  <si>
    <t>TECROOL TECNOLOGIA E SERVIÇOS LTDA</t>
  </si>
  <si>
    <t>MANUTENÇÃO COM REPOSIÇÃO DE PEÇAS DE SISTEMA DE MONITORAMENTO</t>
  </si>
  <si>
    <t>006/2014                             E-03/021/1197/14      SIAFE RIO - 32625                            SIGA - 2014006470</t>
  </si>
  <si>
    <t>COMPANHIA DE LOCAÇÃO DAS AMÉRICAS</t>
  </si>
  <si>
    <t xml:space="preserve">LOCAÇÃO DE VEÍCULOS BLINDADOS </t>
  </si>
  <si>
    <t xml:space="preserve">007/2014                             E-03/021/1124/14
SIAFE RIO - 32718                               SIGA - 2014010519                 </t>
  </si>
  <si>
    <t>PST GAS COMÉRCIO E TRANSPORTE</t>
  </si>
  <si>
    <t>FORNECIMENTO DE GÁS GLP</t>
  </si>
  <si>
    <t>PREGÃO ELETRÔNICO 009/2014</t>
  </si>
  <si>
    <t>008/2014                              E-03/022/17/14                  SIAFE RIO - 33359                               SIGA 2015000455</t>
  </si>
  <si>
    <t>SERVIÇO DE PREPARO, FORNECIMENTO E DISTRIBUIÇÃO DE ALIMENTAÇÃO. (Adm, EJLA, GCA, CITUAD, CECEL e CAI)</t>
  </si>
  <si>
    <t>PREGÃO ELETRÔNICO 003/2014</t>
  </si>
  <si>
    <t>009/2014                            E-03/022/16/14                                      SIAFE RIO - 32630                           SIGA 2015000457</t>
  </si>
  <si>
    <t>SERVIÇO DE PREPARO, FORNECIMENTO E DISTRIBUIÇÃO DE ALIMENTAÇÃO. (ESE, Dom Bosco e PACGC)</t>
  </si>
  <si>
    <t>PREGÃO ELETRÔNICO 002/2014</t>
  </si>
  <si>
    <t xml:space="preserve">010/2014                            E-03/021/510/2014                                   SIAFE RIO - 32640                              SIGA 2015000444             </t>
  </si>
  <si>
    <t>LANCHES (CAI – BR; GCA; PACGC; EJLA e CRIAAD’s)</t>
  </si>
  <si>
    <t>PREGÃO ELETRÔNICO 006/2014</t>
  </si>
  <si>
    <t>011/2014                             E-03/021/2319/14 SIGA 2015000069
Siafem 32626</t>
  </si>
  <si>
    <t>JB ALIMENTAÇÃO E SERVIÇOS LTDA</t>
  </si>
  <si>
    <t>MÃO DE OBRA ESPECIALIZADA
(MNT PREDIAL)</t>
  </si>
  <si>
    <t>DISPENSA EMERGENCIAL</t>
  </si>
  <si>
    <t>001/2015                             E-03/021/2040/14
Contratação SIGA
2015001140
Siafem
33170</t>
  </si>
  <si>
    <t>MASTERVIG EXPRESS</t>
  </si>
  <si>
    <t>SERVIÇO DE CONDUÇÃO DE VEÍCULOS AUTOMOTORES (15MOTORISTAS)</t>
  </si>
  <si>
    <t>002/2015                             E-03/021/1760/14           SIAFE RIO - 32938                               SIGA - 2015002888</t>
  </si>
  <si>
    <t>FC LAVANDERIA</t>
  </si>
  <si>
    <t>SERVIÇO DE LAVANDERIA</t>
  </si>
  <si>
    <t>PREGÃO  ELETRÔNICO 001/2015</t>
  </si>
  <si>
    <t>003/2015                                              E-03/021/503/15 SIGA 2015002305
Siafem 33041</t>
  </si>
  <si>
    <t>SERVIÇO DE LIMPEZA, HIGIENE E COPEIRAGEM</t>
  </si>
  <si>
    <t>004/2015                             E-03/021/2334/14</t>
  </si>
  <si>
    <t>LOCAÇÃO DE VEÍCULOS COM MOTORISTAS
(15 SIENAS)</t>
  </si>
  <si>
    <t>PREGÃO  ELETRÔNICO 003/2015</t>
  </si>
  <si>
    <t xml:space="preserve">006/2015                                                           E-03/021/705/2015                         SIAFE RIO                               SIGA       </t>
  </si>
  <si>
    <t>FGC PAVIMENTAÇÃO, CONSTRUÇÃO CIVIL E SERVIÇOS TÉCNICOS LTDA                          CNPJ: 02.892.559/0001-07</t>
  </si>
  <si>
    <t>COLETA DE LXO EXTRAORDINÁRIO E INTECTANTE</t>
  </si>
  <si>
    <t>007/2015                                   E- 03/021/1125/14                SIAFE RIO - 33595                              SIGA - 2015003371</t>
  </si>
  <si>
    <t>INVESTIPLAN COMPUTADORES E SIST. DE REFRIGERAÇÃO</t>
  </si>
  <si>
    <t>LOCAÇÃO DE EQUIPAMENTOS DE INFORMÁTICA – COMPUTADORES
(500 PC)</t>
  </si>
  <si>
    <t>008/2015                               E-03/021/749/2015</t>
  </si>
  <si>
    <t>FC VILLELA ACESSÓRIOS E EQUIPAMENTOS CONTRA INCENCIO                  CNPJ: 03/808.026/0001-59</t>
  </si>
  <si>
    <t>MANUTENÇÃO E RECARGA DE EXTINTORES</t>
  </si>
  <si>
    <t>009/2015                        E-03/021/495/2014</t>
  </si>
  <si>
    <t>TECROL TECNOLOGIA E SERVIÇOS LTDA             CNPJ: 07.522.040/0001-42</t>
  </si>
  <si>
    <t>INSTALAÇÃO DO SISTEMA DE SEGURANÇA ELETRÔNICA</t>
  </si>
  <si>
    <t xml:space="preserve">010/2015                            E-03/021/509/14          SIAFE RIO - 33411                              SIGA - 2015004642                     </t>
  </si>
  <si>
    <t>MENDES DOS SANTOS REFEIÇÕES COLETIVAS E SERVIÇOS LTDA                           CNPJ: 04.375.510/0001-02</t>
  </si>
  <si>
    <t>LANCHES (ADM; ESE; Dom Bosco; Cituad e CRIAAD’s)</t>
  </si>
  <si>
    <t>PREGÃO  ELETRÔNICO 005/2015</t>
  </si>
  <si>
    <r>
      <rPr>
        <b/>
        <sz val="8"/>
        <color rgb="FFFF0000"/>
        <rFont val="Times New Roman"/>
        <family val="1"/>
        <charset val="1"/>
      </rPr>
      <t>011/2015</t>
    </r>
    <r>
      <rPr>
        <sz val="8"/>
        <color rgb="FF000000"/>
        <rFont val="Times New Roman"/>
        <family val="1"/>
        <charset val="1"/>
      </rPr>
      <t xml:space="preserve">                                 E-03/021/741/2015                               SIAFE RIO - 33588                               SIGA -  2015005428</t>
    </r>
  </si>
  <si>
    <t>LIBEX SERVIÇOS E LOCAÇÕES DE VEÍCULOS LTDA EPP                                                                   CNPJ: 42.498.659.0001-60</t>
  </si>
  <si>
    <t>LOCAÇÃO DE VEÍCULOS SEM MOTORISTAS (25 SIENAS)                                                                (PASSOU PARA 21 SIENAS =&gt; -16%)</t>
  </si>
  <si>
    <t>PREGÃO  ELETRÔNICO 034/2015</t>
  </si>
  <si>
    <t>VALOR TOTAL     R$ 469.476,00               VALOR MENSAL       R$ 39.123,00</t>
  </si>
  <si>
    <t>012/2015                                  E-03/021/160/2015                          SIAFE RIO - 33709                              SIGA 2015005378</t>
  </si>
  <si>
    <t>VALDIR DA SILVA E IGOR QUIZZEPPI LTDA                                                                              CNPJ: 22.433.787/0001-18</t>
  </si>
  <si>
    <t>SERVIÇO DE LAVANDERIA - CAMPOS DOS GOYTACAZES</t>
  </si>
  <si>
    <t>PREGÃO  ELETRÔNICO 002/2015</t>
  </si>
  <si>
    <t>013/2015                            E-03/021/2298/13                                        SIAFE RIO - 33925                              SIGA - 2015006301</t>
  </si>
  <si>
    <t>MÃO DE OBRA ESPECIALIZADA
(MNT PREDIAL) LOTE I -</t>
  </si>
  <si>
    <t>PREGÃO  ELETRÔNICO 012/2015</t>
  </si>
  <si>
    <t>014/2015                              E-03/021/1680/15
Contratação SIGA
2015006225
Siafem
33803</t>
  </si>
  <si>
    <t>LIBEX SERV. LOC. DE VEÍCULOS.</t>
  </si>
  <si>
    <t>SERVIÇO DE CONDUÇÃO DE VEÍCULOS AUTOMOTORES (16 MOTORISTAS CNH B) – (02 MOTORISTA CNH D)</t>
  </si>
  <si>
    <t xml:space="preserve"> 015/2015                           E-03/021/1712/14               SIAFE RIO - 34000                               SIGA - 2015008097 </t>
  </si>
  <si>
    <t>MÃO DE OBRA ESPECIALIZADA
(MNT PREDIAL) LOTE I</t>
  </si>
  <si>
    <t>PREGÃO  ELETRÔNICO 013/2015</t>
  </si>
  <si>
    <t>016/2015                             E-03/021/1777/15                                      SIAFE RIO - 34712                              SIGA - 2015009761</t>
  </si>
  <si>
    <t>FGC PAVIMENTAÇÃOCONST. CIVIL E SERV. LTDA</t>
  </si>
  <si>
    <t>COLETA E DESTINAÇÃO FINAL DE LIXO EXTRAORDINÁRIO E LIXO INFECTANTE</t>
  </si>
  <si>
    <t>PE 44/2015</t>
  </si>
  <si>
    <t>017/2015                             E-03/021/2097/15                  SIAFE RIO -  34835                             SIGA - 2015010207</t>
  </si>
  <si>
    <t>SERVIÇO DE LIMPEZA, HIGIENE E COPEIRAGEM - Lote I</t>
  </si>
  <si>
    <t>PREGÃO  ELETRÔNICO 009/2015</t>
  </si>
  <si>
    <t>018/2015                            E-03/021/2155/15
Contratação SIGA
2015010113
Siafem
34763</t>
  </si>
  <si>
    <t>HORTO CENTRAL MARATAIZES LTDA                  CNPJ: 39.818.737/0001-51</t>
  </si>
  <si>
    <t>GENEROS ALIMENTÍCIOS
(IN NATURA)
LOTE I interior
CRIAAD’S B.MANSA, C.FRIO, CAMPOS, MACAÉ, N. FRIBURGO, TERESOPOLIS, V. REDONDA.</t>
  </si>
  <si>
    <t>019/2015                             E-03/021/2156/15
Contratação SIGA
2015010117
Siafem
34764</t>
  </si>
  <si>
    <t xml:space="preserve"> GENEROS ALIMENTÍCIOS
(IN NATURA)
LOTE II metropolitana
CRIAAD’S Caxias, CRIAAD Nilópolis, CRIAAD Niterói, CRIAAD N. Iguaçu e CRIAAD S. Gonçalo.</t>
  </si>
  <si>
    <t xml:space="preserve">020/2015                              E-03/021/2157/15
Contratação SIGA
2015010119
Siafem
34765 </t>
  </si>
  <si>
    <t xml:space="preserve"> GENEROS ALIMENTÍCIOS
(IN NATURA)
LOTE III metropolitana                                   CRIAAD Bangu, CRIAAD Penha, CRIAAD Ricardo de Albuquerque e CRIAAS Santa Cruz</t>
  </si>
  <si>
    <t>021/2015                               E-03/021/1716/2015 - SIAFE 00034832
Contratação SIGA
2015010387</t>
  </si>
  <si>
    <t>PECAR REPARAÇÃO DE VEÍCULOS LTDA ME</t>
  </si>
  <si>
    <t>022/2015                              E-03/021/1849/15
Contratação SIGA
2015007972</t>
  </si>
  <si>
    <t>INOVASERV COMERCIO EMPREENDIMENTOS E SERV. LTDA</t>
  </si>
  <si>
    <t>SERVIÇOS DE INSTALAÇÃO DE SISTEMA DE SEGURANÇA ELETRÔNICA (CFTV) – Expansão</t>
  </si>
  <si>
    <t>023/2015                             E-03/021/2099/15
Contratação SIGA
2016000047
Siafem</t>
  </si>
  <si>
    <t>SERVIÇO DE LIMPEZA, HIGIENIZAÇÃO E COOPEIRAGEM.
Lote III (CENSE CAMPOS, VOLTA REDONDA, CRIAAD's CABO FRIO, MACAÉ, CAMPOS, NITEROI, SÃO GONÇALO, VOLTA REDONDA, BARRAMANSA, SANTA CRUZ E TERESÓPOLIS).</t>
  </si>
  <si>
    <t>PREGÃO ELETRÔNICO 011/2015</t>
  </si>
  <si>
    <t>024/2015                             E-03/021/1848/15
Contratação SIGA
2015007954</t>
  </si>
  <si>
    <t>REDE ALERTA PESQUISA SERVIÇOS</t>
  </si>
  <si>
    <t>SERVIÇOS DE MANUTENÇÃO COM REPOSIÇÃO DE PEÇAS DE SISTEMA MONITORAMENTO
ELETRÔNICO (CFTV) – Manutenção</t>
  </si>
  <si>
    <t xml:space="preserve"> 001/2016                           E-03/021/2098/15                                   SIAFE 16000072                               SIGA 2016000070                          </t>
  </si>
  <si>
    <t>NUTRINDO COMERCIO E SERVIÇOS LTDA                    CNPJ: 12.665.251/0001-74</t>
  </si>
  <si>
    <t xml:space="preserve">SERVIÇO DE LIMPEZA, HIGIENIZAÇÃO E COOPEIRAGEM.
LOTE II - CAI BR, CRIAAD's PENHA, NILÓPOLIS, NOVA IGUAÇU, BANGU, CAXIAS E RICARDO DE ALBUQUERQUE. </t>
  </si>
  <si>
    <t>PREGÃO ELETRÔNICO 010/2015</t>
  </si>
  <si>
    <t xml:space="preserve">002/2016                                 E-03/021/1913/2015                                      SIAFE RIO 6000054                               SIGA 2015007540  </t>
  </si>
  <si>
    <t>R.F. LEASING LTDA                                            CNPJ: 29.406.204/0001-09</t>
  </si>
  <si>
    <t>SERVIÇO DE LOCAÇÃO DE CONTAINER
(11 container)</t>
  </si>
  <si>
    <t xml:space="preserve">003/2016                              E-03/021/52/16
E-26/011/2568/15               </t>
  </si>
  <si>
    <t>ADESÃO AO EMERGENCIAL PRODERJ Nº 01/16
PRESTAÇÃO DE SERVIÇOS DE TELEFONIA MOVEL SMP</t>
  </si>
  <si>
    <t>EMERGENCIAL PRODERJ 001/2016</t>
  </si>
  <si>
    <t>004/2016                             E-03/021/1603/15           SIAFE RIO -                               SIGA - 2016000158</t>
  </si>
  <si>
    <t>STAR SERVICE</t>
  </si>
  <si>
    <t>FORNECIMENTO DE COLCHÕES</t>
  </si>
  <si>
    <t>PREGÃO ELETRÔNICO 039/2015</t>
  </si>
  <si>
    <t xml:space="preserve">005/2016                            E-03/021/1696/15        SIAFE 16000180                               SIGA 2016000252            </t>
  </si>
  <si>
    <t>BIOSERVICE</t>
  </si>
  <si>
    <t>MANUTENÇÃO E LIMPEZA DE PISCINA</t>
  </si>
  <si>
    <t>PREGÃO ELETRÔNICO 046/2015</t>
  </si>
  <si>
    <t xml:space="preserve">006/2016                                E-03/021/1911/15               SIAFE RIO - 16000936                              SIGA - </t>
  </si>
  <si>
    <t>FGC PAVIMENTAÇÃO CONST. CIVIL E SERV. LTDA                                                CNPJ: 02.892.559/0001-07</t>
  </si>
  <si>
    <t>FORNECIMENTO E DISTRIBUIÇÃO DE ÁGUA POTÁVEL, ATRAVÉS DE CARRO PIPA OU CAMINHÕES TANQUE</t>
  </si>
  <si>
    <t>009/2016                             E-03/021/860/16</t>
  </si>
  <si>
    <t>RIO FOOD COMÉRCIO E SERVIÇOS DE ALIMENTOS LTDA-ME                                      CNPJ: 03.077.654/0001-01</t>
  </si>
  <si>
    <t>FORNECIMENTO DE ALIMENTAÇÃO PREPARADA E LANCHES - PI CENTRO, OLARIA E NAAP</t>
  </si>
  <si>
    <t>010/2016                             E-03/021/1526/15                                 SIAFE RIO 16000838                               SIGA - 2016002782</t>
  </si>
  <si>
    <t>VMI SISTEMAS DE SEGURANÇA LTDA                                         CNPJ: 05.293.074/0001-87</t>
  </si>
  <si>
    <t>AQUISIÇÃO DE SCANNER CORPORAL</t>
  </si>
  <si>
    <t>PREGÃO ELETRÔNICO 040/2015</t>
  </si>
  <si>
    <r>
      <rPr>
        <b/>
        <sz val="10"/>
        <color rgb="FFFF0000"/>
        <rFont val="Times New Roman"/>
        <family val="1"/>
        <charset val="1"/>
      </rPr>
      <t>011/2016</t>
    </r>
    <r>
      <rPr>
        <sz val="10"/>
        <rFont val="Times New Roman"/>
        <family val="1"/>
        <charset val="1"/>
      </rPr>
      <t xml:space="preserve">                                            E-03/021/692/2016                                 SIAFE RIO - 16001110                SIGA - 2017000021</t>
    </r>
  </si>
  <si>
    <t>PARIS CAR 551 COMÉRCIO E SERVIÇOS AUTOMOTORES LTDA                                                                     CNPJ: 07.250.930/0001-42</t>
  </si>
  <si>
    <t>LOCAÇÃO DE VEÍCULOS  (25 DOBLOS) (PASSOU PARA 31 DOBLOS)</t>
  </si>
  <si>
    <t>PE N° 006/16</t>
  </si>
  <si>
    <t>SEI-030022/006604/2021</t>
  </si>
  <si>
    <t>SEI-030022/001275/2021</t>
  </si>
  <si>
    <t>VALOR MENSAL                  R$ 161.820,00                   VALOR TOTAL                  R$ 1.941.840,00</t>
  </si>
  <si>
    <t>1085</t>
  </si>
  <si>
    <r>
      <rPr>
        <b/>
        <sz val="10"/>
        <color rgb="FFFF0000"/>
        <rFont val="Times New Roman"/>
        <family val="1"/>
        <charset val="1"/>
      </rPr>
      <t>012/2016</t>
    </r>
    <r>
      <rPr>
        <sz val="10"/>
        <rFont val="Times New Roman"/>
        <family val="1"/>
        <charset val="1"/>
      </rPr>
      <t xml:space="preserve">                                           E-03/021/1353/2016                                                                                                                        SIAFE RIO - 16001619                      SIGA - 2017000661 </t>
    </r>
  </si>
  <si>
    <t xml:space="preserve">MAC ID COMÉRCIO SERVIÇOS E TECNOLOGIA DA INFORMÁTICA LTDA - EPP                                                                  CNPJ: 11.427.054/0001-54  </t>
  </si>
  <si>
    <t>LOCAÇÃO DE IMPRESSORAS E MULTIFUNCIONAIS, COM FORNECIMENTO DE INSUMOS</t>
  </si>
  <si>
    <t>SEI-030022/006679/2021</t>
  </si>
  <si>
    <t>SEI-030022/000872/2021</t>
  </si>
  <si>
    <t xml:space="preserve">VALOR MENSAL          R$ 52.488,75                 VALOR TOTAL             R$ 629.865,00                            </t>
  </si>
  <si>
    <t>E-03/021/1727/2015  013/2016                                      SIAFE RIO - 16001710                              SIGA - 2017000112</t>
  </si>
  <si>
    <t>FORNECIMENTO DE GENEROS IN NATURA     LOTE I                          CRIAAD Barra Mansa
CRIAAD Cabo Frio
CRIAAD Campos
CRIAAD Macaé
CRIAAD Nova Friburgo
CRIAAD Teresópolis
CRIAAD Volta Redonda</t>
  </si>
  <si>
    <t>PE N° 16/16</t>
  </si>
  <si>
    <t>E-03/021/1796/2015 014/2016                                       SIAFE RIO - 17000166                              SIGA - 2017000658</t>
  </si>
  <si>
    <t>SOLAMARIS DO RIO FORNECEDORA DE FRUTAS E LEGUMES LTDA                             CNPJ: 40.326.381/0001-1</t>
  </si>
  <si>
    <t>FORNECIMENTO DE GENEROS IN NATURA     LOTE II                             CRIAAD Caxias
CRIAAD Nilópolis
CRIAAD Niterói
CRIAAD Nova Iguaçu
CRIAAD São Gonçalo</t>
  </si>
  <si>
    <t>PE N° 17/16</t>
  </si>
  <si>
    <r>
      <rPr>
        <b/>
        <sz val="10"/>
        <color rgb="FFFF0000"/>
        <rFont val="Times New Roman"/>
        <family val="1"/>
        <charset val="1"/>
      </rPr>
      <t>001/2017</t>
    </r>
    <r>
      <rPr>
        <sz val="10"/>
        <color rgb="FF000000"/>
        <rFont val="Times New Roman"/>
        <family val="1"/>
        <charset val="1"/>
      </rPr>
      <t xml:space="preserve">                                           E-03/021/234/2017                                SIAFE RIO - 17000519</t>
    </r>
  </si>
  <si>
    <t xml:space="preserve">CLARO S.A                                                        CNPJ: 40.432.544/0001-47 </t>
  </si>
  <si>
    <t>TELECOMUNICAÇÕES                                              LOTE I DE  SERVIÇOS DE TELEFONIA MÓVEL PESSOAL - SMP</t>
  </si>
  <si>
    <t>E-03/021/234/2017</t>
  </si>
  <si>
    <t>PROCESSO CONTABILIZADO (PAGO) PELA DIVISÃO FINANCEIRA</t>
  </si>
  <si>
    <t>VALOR TOTAL ESTIMADO                       R$ 11.797,56</t>
  </si>
  <si>
    <r>
      <rPr>
        <b/>
        <sz val="10"/>
        <color rgb="FFFF0000"/>
        <rFont val="Times New Roman"/>
        <family val="1"/>
        <charset val="1"/>
      </rPr>
      <t>002/2017</t>
    </r>
    <r>
      <rPr>
        <sz val="10"/>
        <color rgb="FF000000"/>
        <rFont val="Times New Roman"/>
        <family val="1"/>
        <charset val="1"/>
      </rPr>
      <t xml:space="preserve">                                           E-03/021/234/2017                       SIAFE RIO - 17000520</t>
    </r>
  </si>
  <si>
    <t xml:space="preserve">CLARO S.A                                                          CNPJ: 40.432.544/0001-47 </t>
  </si>
  <si>
    <t>TELECOMUNICAÇÕES                                   LOTE  DE SERVIÇOS DE ACESSO MÓVEL                   MODEM 3G/4G</t>
  </si>
  <si>
    <t>VALOR TOTAL ESTIMADO                       R$ 2.973,60</t>
  </si>
  <si>
    <t>E-03/021/2030/2016 003/2017                       SIAFE RIO - 17000600               SIGA - 2017001808</t>
  </si>
  <si>
    <t>SABRISAN RIO COMERCIO E DISTRIBUIÇÃO LTDA ME                                 CNPJ: 03.691.491/0001-52</t>
  </si>
  <si>
    <t>LIMPEZA, HIGIENE E COPEIRAGEM                 CENSE CAMPOS, CENSE VOLTA REDONDA, CRIAAD's BARRA MANSA, CABO FRIO, CAMPOS, MACAÉ, NITERÓI, NOVA FRIBURGO, SANTA CRUZ, SÃO GONÇALO, TERESÓPOLIS E VOLTA REDONDA</t>
  </si>
  <si>
    <t>E-03/021/1797/2015 004/2017                            SIAFE RIO - 17000168                              SIGA - 2017000660</t>
  </si>
  <si>
    <t>COMERCIAL MILANO BRASIL LTDA                 CNPJ: 01.920.177/0001-79</t>
  </si>
  <si>
    <t xml:space="preserve">FORNECIMENTO DE GENEROS IN NATURA     LOTE III                        CRIAAD's BANGU, PENHA, RICARDO DE ALBUQUERQUE E SANTA CRUZ                                                     </t>
  </si>
  <si>
    <t>PE 018/16</t>
  </si>
  <si>
    <t>E-03/021/1707/2016 005/2017                             SIAFE RIO - 17000272                SIGA - 2017001178                2019NE00041</t>
  </si>
  <si>
    <t xml:space="preserve">LIBEX SERVIÇOS E LOCAÇÕES DE VEÍCULOS LTDA EPP                                   CNPJ: 12.594.912/0001-18                          </t>
  </si>
  <si>
    <t>LOCAÇÃO DE VEÍCULO TIPO PICK UP</t>
  </si>
  <si>
    <t>PE 021/16</t>
  </si>
  <si>
    <t>E-03/021/365/2017 006/2017                                                 SIAFE RIO - 17000609                          SIGA 2017001003</t>
  </si>
  <si>
    <t xml:space="preserve">SOMBREIRO LANCHES LTDA ME                                            CNPJ: 31.579.279/0001-33                                                     </t>
  </si>
  <si>
    <t>LIMPEZA, HIGIENE E COPEIRAGEM                  DOM BOSCO, PACGC, CECEL, EJLA, ADM. CENTRAL, GCA, CRIAAD ILHA, ESE.</t>
  </si>
  <si>
    <t>E-03/021/54/2016    007/2017                       SIAFE RIO - 17000818                                 SIGA - 2017002809</t>
  </si>
  <si>
    <t>JMT 100 TELECOM - TELECOMUNICAÇÕES E SERVIÇOS LTDA-ME                                                                                              CNPJ: 09.026.910/0001-18</t>
  </si>
  <si>
    <t>MANUTENÇÃO DO SISTEMA DE MONITORAMENTO                   TODAS UNIDADES</t>
  </si>
  <si>
    <t>PE 019/16</t>
  </si>
  <si>
    <t xml:space="preserve">E-03/021/900/2017  008/2017                       SIAFE RIO - 17000813                                 SIGA - 2017003279  </t>
  </si>
  <si>
    <t>SERVIÇO DE PREPARO, FORNECIMENTO E DISTRIBUIÇÃO DE ALIMENTAÇÃO - ADM. CENTRAL, EJLA, GCA, ANEXO GCA, CECEL, CAI BELFORD ROXO, CRIAAD ILHA</t>
  </si>
  <si>
    <t>E-03/021/1002/2017 009/2017                       SIAFE RIO - 17000934                                SIGA - 2017003444</t>
  </si>
  <si>
    <t>VIDA LIGHT ALIMENTAÇÃO E SERVIÇOS LTDA ME                                                 CNPJ: 32.375.990/0001-39</t>
  </si>
  <si>
    <t>SERVIÇO DE PREPARO, FORNECIMENTO E DISTRIBUIÇÃO DE ALIMENTAÇÃO - ESE, DOM BOSCO E PACGC</t>
  </si>
  <si>
    <t xml:space="preserve"> 010/2017                                   E-03/021/807/2017                 SIAFE RIO -                                 SIGA - </t>
  </si>
  <si>
    <t>NT EVENTOS E SERVIÇOS EIRELLI ME                   CNPJ: 23.413.233/0001-11</t>
  </si>
  <si>
    <t>MÃO DE OBRA ESPECIALIZADA
(MNT PREDIAL)
 LOTE I</t>
  </si>
  <si>
    <t>E-03/021/1260/2017 011/2017                       SIAFE RIO - 17000935                                 SIGA - 2017004341</t>
  </si>
  <si>
    <t xml:space="preserve"> E-03/021/806/2017 012/2017                              CORREIOS: 9912418731          SIAFE RIO - 17000898                                SIGA - 2017004157 </t>
  </si>
  <si>
    <t>EMPRESA BRASILEIRA DE CORREIOS E TELÉGRAFOS                                                    CNPJ: 34.028.316/0002-94</t>
  </si>
  <si>
    <t xml:space="preserve">DISPENSA  </t>
  </si>
  <si>
    <t>E-03/021/1015/2017                  013/2017                        SIAFE RIO - 17000899                                    SIGA - 2017004189</t>
  </si>
  <si>
    <t>FORNECIMENTO DE REFEIÇÕES (CAFÉ DA MANHA, CAFÉ DA TARDE E CEIA) - ESE, DOM BOSCO, ADM. CENTRAL E CRIAAD'S</t>
  </si>
  <si>
    <t>E-03/021/263/2016  014/2017                       SIAFE RIO - 17001168                                  SIGA - 2017001733</t>
  </si>
  <si>
    <t>ATIVIX SEGURANÇA CONTRA INCÊNDIO E PÂNICO LTDA ME                                      CNPJ: 20.638.295/0001-33</t>
  </si>
  <si>
    <t xml:space="preserve">REALIZAÇÃO DE PROJETO DE PREVENÇÃO E COMBATE A INCÊNDIO </t>
  </si>
  <si>
    <t xml:space="preserve">E-03/021/388/2017  015/2017                       SIAFE RIO - 17001171                                SIGA - 2017002606 </t>
  </si>
  <si>
    <t>INDUSTRIA DE COMÉRCIO DE COLCHÕES POLAR                                                                CNPJ: 04.477.018/0001-30</t>
  </si>
  <si>
    <t>AQUISIÇÃO DE 2000 COLCHÕES</t>
  </si>
  <si>
    <t>E-03/021/911/2017                016/2017                          SIAFE RIO - 17001197                         SIGA - 2017003129</t>
  </si>
  <si>
    <t>INSET VIP IMUNIZAÇÕES LTDA                                             CNPJ: 04.476.986/0001-21</t>
  </si>
  <si>
    <t>SERVIÇO DE DEDETIZAÇÃO DESRATIZAÇÃO E DESINSETIZAÇÃO</t>
  </si>
  <si>
    <t>E-03/021/1784/2017         017/2017                                       SIAFE RIO -  17001297                                SIGA - 17001297</t>
  </si>
  <si>
    <t xml:space="preserve">E-03/021/812/2017                              018/2017                                       SIAFE RIO - 17001298                                  SIGA -  2017003612 </t>
  </si>
  <si>
    <t>MÃO DE OBRA ESPECIALIZADA
(MNT PREDIAL)
 LOTE II</t>
  </si>
  <si>
    <r>
      <rPr>
        <b/>
        <sz val="10"/>
        <color rgb="FFFF0000"/>
        <rFont val="Times New Roman"/>
        <family val="1"/>
        <charset val="1"/>
      </rPr>
      <t>019/2017</t>
    </r>
    <r>
      <rPr>
        <sz val="10"/>
        <color rgb="FF000000"/>
        <rFont val="Times New Roman"/>
        <family val="1"/>
        <charset val="1"/>
      </rPr>
      <t xml:space="preserve">                             E-03/021/859/2016                  SIAFE RIO - 18000162               SIGA - 2017005208</t>
    </r>
  </si>
  <si>
    <t xml:space="preserve">LUZIA DE S. PAIVA COMERCIO E SERVIÇOS - ME                                                                                  CNPJ: 26.875.672/0001-34                                  </t>
  </si>
  <si>
    <t>AQUISIÇÃO DE CONCERTINA COM INSTALAÇÃO</t>
  </si>
  <si>
    <r>
      <rPr>
        <sz val="10"/>
        <color rgb="FF000000"/>
        <rFont val="Times New Roman"/>
        <family val="1"/>
        <charset val="1"/>
      </rPr>
      <t xml:space="preserve">PE 012/2016  </t>
    </r>
    <r>
      <rPr>
        <b/>
        <sz val="10"/>
        <color rgb="FFFF0000"/>
        <rFont val="Times New Roman"/>
        <family val="1"/>
        <charset val="1"/>
      </rPr>
      <t>TAC</t>
    </r>
  </si>
  <si>
    <t>E-03/021/859/2016</t>
  </si>
  <si>
    <t>VALOR TOTAL ESTIMADO               R$ 169.560,00</t>
  </si>
  <si>
    <t>30/11/2021*</t>
  </si>
  <si>
    <t>944</t>
  </si>
  <si>
    <t>E-03/021/2206/2017              020/2017                           SIAFE RIO - 18000172      SIGA - 2018000498</t>
  </si>
  <si>
    <t>E-03/021/1889/2017              021/2017                           SIAFE RIO - 18000175             SIGA - 2018000508</t>
  </si>
  <si>
    <t>FORNECIMENTO DE REFEIÇÕES (CAFÉ DA MANHA, CAFÉ DA TARDE E CEIA) - CAI BR, GCA, EJLA, PACGC, BARRETO E CRIAAD'S</t>
  </si>
  <si>
    <t>E-03/021/124/2018                001/2018                        SIAFE RIO - 18000165                             SIGA -  201830510</t>
  </si>
  <si>
    <t xml:space="preserve">BIOSERVICE PROPOSTAS AMBIENTAIS LTDA                                                                CNPJ: 05.389.181/0001-03       </t>
  </si>
  <si>
    <t xml:space="preserve">E-03/021/8/2018                002/2018                        SIAFE RIO - 18000166                             SIGA - 2018000509 </t>
  </si>
  <si>
    <t xml:space="preserve">EVOLUTEC EVOLUÇÃO EM TECNOLOGIA EIRELLE-ME                                                      CNPJ: 05.532.216/00014-11                                  </t>
  </si>
  <si>
    <t>MANUTENÇÃO DO SISTEMA DE MONITORAMENTO TODAS UNIDADES</t>
  </si>
  <si>
    <t xml:space="preserve">E-03/021/7/2018                003/2018                        SIAFE RIO - 18000170                             SIGA - 2018000497 </t>
  </si>
  <si>
    <t xml:space="preserve">SOARES &amp; BOZZI COMERCIO DE GAS E TRASPORTES LTDA                                 CNPJ: 07.363.603/0001-05       </t>
  </si>
  <si>
    <t>FORNECIMENTO DE GÁS GLP – P45</t>
  </si>
  <si>
    <t xml:space="preserve">E-03/021/1958/2017                004/2018                        SIAFE RIO -                              SIGA -  </t>
  </si>
  <si>
    <t>COMPANHIA MUNICIPAL DE LIMPEZA URBANA                                                       CNPJ: 42.124.693/0001-74</t>
  </si>
  <si>
    <t>DISPENSA</t>
  </si>
  <si>
    <t xml:space="preserve">E-03/021/90/2018  005/2018                       SIAFE RIO - 18000171                                 SIGA - 2018000492 </t>
  </si>
  <si>
    <t>E-03/021/87/2018         006/2018                       SIAFE RIO - 18000239                          SIGA - 2018000652</t>
  </si>
  <si>
    <t>DEGUSTARE E SERVIRE ALIMENTAÇÃO E SERVIÇOS TÉCNICOS LTDA - ME                                 CNPJ: 17.104.821/0001-70</t>
  </si>
  <si>
    <t>E-03/021/274/2018 007/2018                       SIAFE RIO - 18000414                                 SIGA - 2018000651</t>
  </si>
  <si>
    <t>NT EVENTOS E SERVIÇOS EIRELLI ME                                      CNPJ: 23.413.233/0001-11</t>
  </si>
  <si>
    <t xml:space="preserve">E-03/021/558/2018 008/2018                       SIAFE RIO -                                  SIGA - </t>
  </si>
  <si>
    <t xml:space="preserve">E-03/021/581/2018                009/2018                          SIAFE RIO -                          SIGA - </t>
  </si>
  <si>
    <t>E-03/021/1373/2018         010/2018                                       SIAFE RIO - 18000714                                SIGA -</t>
  </si>
  <si>
    <t xml:space="preserve">PCT 165 TRANSPORTE LTDA                                          CNPJ: 14.197.283/0001-18                                                     </t>
  </si>
  <si>
    <t xml:space="preserve">E-03/021/1416/2018                              011/2018                                       SIAFE RIO - 1800721                                  SIGA - 2018003233    </t>
  </si>
  <si>
    <t xml:space="preserve">COMISSARIA AÉREA RIO DE JANEIRO LTDA                                                                           CNPJ: 42.454.330/0001-05
</t>
  </si>
  <si>
    <t xml:space="preserve">PREPARO, FORNECIMENTO E DISTRIBUIÇÃO DE REFEIÇÕES                             CENSE GCA, CRIAAD ILHA, CRIAAD GALEÃO, DIREÇÃO GERAL E EJLA </t>
  </si>
  <si>
    <t>PE-009/17</t>
  </si>
  <si>
    <t>E-03/021/761/2017</t>
  </si>
  <si>
    <t>SEI-030022/001456/2021 SEI-030022/000032/2023</t>
  </si>
  <si>
    <t>E-03/021/762/2017 013/2018                      SIAFE RIO - 18000982                                   SIGA - 2018004523</t>
  </si>
  <si>
    <t>PROVAC TERCEIRIZAÇÃO DE MÃO DE OBRA LTDA</t>
  </si>
  <si>
    <t xml:space="preserve">PREPARO FORNECIMENTO E DISTRIBUIÇÃO DE ALIMENTAÇÃO PREPARADA - ESE, CRIAAD'S Bangu, Santa Cruz e Penha </t>
  </si>
  <si>
    <t>PE-010/17</t>
  </si>
  <si>
    <t>E-03/021/763/2017 014/2018                          SIAFE RIO - 18000983                                   SIGA - 2018003219</t>
  </si>
  <si>
    <t>JULIANA TERTO DO NASCIMENTO REFEIÇÕES-ME</t>
  </si>
  <si>
    <t>PREPARO FORNECIMENTO E DISTRIBUIÇÃO DE ALIMENTAÇÃO PREPARADA - CAI Baixada, CRIAAD'S Caxias, Nilópolis,Nova Iguaçu e Ricardo de Albuquerque</t>
  </si>
  <si>
    <t>PE-011/17</t>
  </si>
  <si>
    <t>E-03/021/764/2017 015/2018                      SIAFE RIO - 18000984                                   SIGA - 2018004530</t>
  </si>
  <si>
    <t>PREPARO FORNECIMENTO E DISTRIBUIÇÃO DE ALIMENTAÇÃO PREPARADA - CRIAAD’s Nova Friburgo, Teresópolis, Barra Mansa, Volta Redonda e CENSE Volta Redonda</t>
  </si>
  <si>
    <t>PE-012/17</t>
  </si>
  <si>
    <t>MENDES DOS SANTOS REFEIÇÕES COLETIVAS E SERVIÇOS LTDA                                            CNPJ: 04.375.510/0001-02</t>
  </si>
  <si>
    <t>PREPARO, FORNECIMENTO E DISTRIBUIÇÃO DE REFEIÇÕES                      CRIAAD CABO FRIO, CRIAAD MACAÉ, CRIAAD CAMPOS, CENSE CAMPOS E INTERNAÇÃO PROVISÓRIA CAMPOS, CAI BAIXADA, CRIAAD DUQUE DE CAXIAS, CRIAAD NILÓPOLIS, CRIAAD NOVA IGUAÇU, CRIAAD BANGU E CRIAAD SANTA CRUZ</t>
  </si>
  <si>
    <t>PE-013/17</t>
  </si>
  <si>
    <t>E-03/021/765/2017</t>
  </si>
  <si>
    <t>953</t>
  </si>
  <si>
    <t>E-03/021/766/2017    017/2018                     SIAFE RIO -   18000986                                SIGA - 2018004528</t>
  </si>
  <si>
    <t xml:space="preserve">DEGUSTARE E SERVIRE ALIMENTAÇÃO E SERVIÇOS TÉCNICOS LTDA - ME                                 CNPJ: 17.104.821/0001-70 </t>
  </si>
  <si>
    <t>PREPARO FORNECIMENTO E DISTRIBUIÇÃO DE ALIMENTAÇÃO PREPARADA - CRIAAD’s Niteroi, São Gonçalo e CENSE Barreto</t>
  </si>
  <si>
    <t>PE-014/17</t>
  </si>
  <si>
    <t>E-03/021/776/2017  018/2018                    SIAFE RIO -  18000987                                 SIGA - 2018004529</t>
  </si>
  <si>
    <t>PREPARO FORNECIMENTO E DISTRIBUIÇÃO DE ALIMENTAÇÃO PREPARADA - CENSE PACGC, CENSE Dom Bosco, Anexo GCA – Gelso de Carvalho Amaral e Plantão Interinstitucional</t>
  </si>
  <si>
    <t>PE-015/17</t>
  </si>
  <si>
    <t>019/2018                                     E-03/021/493/2013                            SIAFE RIO 18000988                               SIGA 2018000617</t>
  </si>
  <si>
    <t>A.S ESPÍNDOLA CONSTRUÇÕES E REFORMAS ME                                           CNPJ: 24.274.963/0001-41</t>
  </si>
  <si>
    <t>INSTALAÇÃO DE PARA RAIOS - CENSE CAMPOS E VOLTA REDONDA</t>
  </si>
  <si>
    <t>OI S.A. (TELEMAR NORTE LESTE S.A.)  CNPJ: 33.000.118/0001-79</t>
  </si>
  <si>
    <t>TELEFONIA FIXA COMUTADA STFC</t>
  </si>
  <si>
    <t>E-03/021/100001/2018                (não encontrado Processo SEI e/ou físico)</t>
  </si>
  <si>
    <t>TOTAL ESTIMADO          R$ 618.258,48</t>
  </si>
  <si>
    <t xml:space="preserve">EVOLUTEC EVOLUÇÃO EM TECNOLOGIA EIRELLE-ME             CNPJ: 05.532.216/0001-11                             </t>
  </si>
  <si>
    <t>MANUTENÇÃO DO SERVIÇO DE MONITORAMENTO</t>
  </si>
  <si>
    <t>PE-019/16</t>
  </si>
  <si>
    <t>SEI-030022/006629/2021</t>
  </si>
  <si>
    <t>SEI-030022/000009/2021 SEI 030022/000034/2023</t>
  </si>
  <si>
    <t>TOTAL                      R$ 63.719,43      MENSAL                    R$ 27.308,33</t>
  </si>
  <si>
    <t>946</t>
  </si>
  <si>
    <t>022/2018                                              E-03/021/182/2018                     SIAFE RIO 18001338                 SIGA 2018002607</t>
  </si>
  <si>
    <t>A.S ESPÍNDOLA CONSTRUÇÕES E REFORMAS ME                                            CNPJ: 24.274.963/0001-41</t>
  </si>
  <si>
    <t>MEDIÇÃO DAS ÁRES INTERNAS E EXTERNAS DAS UNIDADES: ADM CENTRAL, CRIAAD ILHA DO GOV. CENSE GCA, EJLA, CENSE DOM BOSCO, CENSE PACGC, CECEL E DIVISÕES E CSINT. (LOTE I)</t>
  </si>
  <si>
    <t>023/2018                                  E-03/021/100330/2018                        SIAFE RIO 18001339                                    SIGA 2018004286</t>
  </si>
  <si>
    <t>024/2018                                        E-03/021/526/2018                     SIAFE RIO 18001340                    SIGA 2018004400</t>
  </si>
  <si>
    <t>BERLIN EMPREITEIRA EITELLE                                      CNPJ: 07.263.561/0001-22</t>
  </si>
  <si>
    <t>MEDIÇÃO DAS ÁRES INTERNAS E EXTERNAS DAS UNIDADES: CRIAAD's BANGU, DUQUE DE CAXIAS, NILÓPOLIS, NOVA IGUAÇU, PENHA, RICARDO DE ALBUQUERQUE, SANTA CRUZ, CAI BELFORD ROXO E ESE.. (LOTE II)</t>
  </si>
  <si>
    <t xml:space="preserve"> 025/2018                               E- 03/021/527/2018                 SIAFE RIO 18001341              SIGA 2018001816</t>
  </si>
  <si>
    <t>IQF APOIO EMPRESARIA EIRELLE                                         CNPJ: 13.530.010/0001-80</t>
  </si>
  <si>
    <t>MEDIÇÃO DAS ÁRES INTERNAS E EXTERNAS DAS UNIDADES: CRIAAD's CABO FRIO, CAMPOS, MACAÉ, NITEROI, SÃO GONÇALO, FRIBURGO, TERESÓPOLIS, BARRA MANSA E VOLTA REDONDA E CENSE's CAMPOS, BARRETO E VOLTA REDONDA.         (LOTE III).</t>
  </si>
  <si>
    <t>026/2018                            E-03/021/100329/2018                                                  SIAFE RIO 18001342                                   SIGA 2018005390</t>
  </si>
  <si>
    <t>NT EVENTOS E SERVIÇOS EIRELLI ME                             CNPJ: 23.413.233/0001-11</t>
  </si>
  <si>
    <t xml:space="preserve">E-03/021/101441/2018                    027/2018                    SIAFE RIO 18001343                              SIGA </t>
  </si>
  <si>
    <t xml:space="preserve">LIMPEZA , HIGIENE E COPEIRAGEM                  CRIAAD'S PENHA, NILÓPOLIS, NOVA IGUAÇU, BANGU, DUQUE DE CAXIAS, RICARDO DE ALBUQUERQUE E CAI BELFORD ROXO              </t>
  </si>
  <si>
    <t>028/2018                                       E-03/021/786/2017                SIAFE RIO 18001344                         SIGA 2018006267</t>
  </si>
  <si>
    <t>EPODONTO COMÉRCIO E SERVIÇOS LTDA-ME                                                                  CNPJ: 00.330.676/0001-43</t>
  </si>
  <si>
    <t>MANUTENÇÃO DE MATERIAL ODONTOLÓGICO</t>
  </si>
  <si>
    <t>PE</t>
  </si>
  <si>
    <t xml:space="preserve">029/2018                            E-03/021/100267/2018                   SIAFE RIO 18001571                    SIGA </t>
  </si>
  <si>
    <t>030/2018                                  E-03/021/1032/2018                         SIAFE RIO 18001573               SIGA 2018005542</t>
  </si>
  <si>
    <t>LIMPEZA DOS RESERVATÓRIOS DE ÁGUA</t>
  </si>
  <si>
    <t>PE 016/2018</t>
  </si>
  <si>
    <t>ER COMÉRCIO DE SERVIÇOS AUTOMOTIVOS EIRELI - ME                           CNPJ: 10.374.498/0001-06</t>
  </si>
  <si>
    <t>MANUTENÇÃO DE VIATURAS</t>
  </si>
  <si>
    <t>PE 016/2017</t>
  </si>
  <si>
    <t>SEI-030022/006681/2021</t>
  </si>
  <si>
    <t>SEI-030022/001257/2021 SEI 030022/000035/2023</t>
  </si>
  <si>
    <t>950</t>
  </si>
  <si>
    <t xml:space="preserve">032/2018                             E-03/021/100737/2018                                                                 SIAFE RIO - 18001674                                  SIGA -  2018006564    </t>
  </si>
  <si>
    <r>
      <rPr>
        <b/>
        <sz val="10"/>
        <color rgb="FFFF0000"/>
        <rFont val="Times New Roman"/>
        <family val="1"/>
        <charset val="1"/>
      </rPr>
      <t xml:space="preserve">033/2018 </t>
    </r>
    <r>
      <rPr>
        <sz val="10"/>
        <color rgb="FF000000"/>
        <rFont val="Times New Roman"/>
        <family val="1"/>
        <charset val="1"/>
      </rPr>
      <t xml:space="preserve">                                          E-03/021/1290/2018                          SIAFE RIO -  18002018                         SIGA - 2018005786</t>
    </r>
  </si>
  <si>
    <t>BIO SERVICE PROPOSTAS AMBIENTAIS LTDA                                                                            CNPJ: 05.389.181/0001-03</t>
  </si>
  <si>
    <t>LIMPEZA, TRATAMENTO, CONSERVAÇÃO E MANUTENÇÃO DE PISCINAS COM FORNECIMENTO DE GUARDIÃO</t>
  </si>
  <si>
    <t>PE 014/2018</t>
  </si>
  <si>
    <t>E-03/021/1290/2018</t>
  </si>
  <si>
    <t>SEI-030022/001064/2021</t>
  </si>
  <si>
    <t>MENSAL                 R$ 16.300,00                     TOTAL                     R$ 195.600,00</t>
  </si>
  <si>
    <t>947</t>
  </si>
  <si>
    <t>034/2018                                  E-03/021/40/2016                      SIAFE RIO - 18002019                               SIGA - 2018006168</t>
  </si>
  <si>
    <t xml:space="preserve">EVOLUTEC EVOLUÇÃO EM TECNOLOGIA EIRELLE-ME                                                 CNPJ: 05.532.216/00014-11     </t>
  </si>
  <si>
    <t>EXPANSÃO DO SISTEMA DE MONITORAMENTO - PROJETO HORUS</t>
  </si>
  <si>
    <t>035/2018                              E-03/021/101226/2018                             SIAFE RIO - 18002045                                     SIGA - 2019000047</t>
  </si>
  <si>
    <r>
      <rPr>
        <b/>
        <sz val="10"/>
        <color rgb="FFFF0000"/>
        <rFont val="Times New Roman"/>
        <family val="1"/>
        <charset val="1"/>
      </rPr>
      <t xml:space="preserve">001/2019 </t>
    </r>
    <r>
      <rPr>
        <sz val="10"/>
        <color rgb="FF000000"/>
        <rFont val="Times New Roman"/>
        <family val="1"/>
        <charset val="1"/>
      </rPr>
      <t xml:space="preserve">                                           E-03/021/100252/2018                             SIAFE RIO - 18002093                                     SIGA - </t>
    </r>
  </si>
  <si>
    <t>DECISION TEAM  LTDA EPP                                                                                                  CNPJ: 16.858.835/0001-17</t>
  </si>
  <si>
    <t>MANUTENÇÃO DE GERADORES                             ADMINISTRAÇÃO GERAL, CAI BAIXADA, CENSE DOM BOSCO, ESE, EJLA, CENSE CAMPOS E CENSE PACGC
 - GERADOR HORUS</t>
  </si>
  <si>
    <t>PE 026/2018</t>
  </si>
  <si>
    <t>E-03/021/100252/2018</t>
  </si>
  <si>
    <t>SEI-030022/000905/2021</t>
  </si>
  <si>
    <t>MENSAL                R$ 16.126,87                TOTAL                          R$ 193.522,44</t>
  </si>
  <si>
    <t>193</t>
  </si>
  <si>
    <t xml:space="preserve">002/2019                             E-03/021/102/2019                                   SIGA -                           SIAFE RIO - 19000461 </t>
  </si>
  <si>
    <t>003/2019                                    E-03/021/101/2019                            SIGA -                           SIAFE RIO - 19000462</t>
  </si>
  <si>
    <t>LIMPEZA, HIGIENE E COPEIRAGEM      ADM CENTRAL, CENSE CAMPOS, CENSE V.REDONDA, CENSE BARRETO, CRIAAD'S BARRA MANSA, CABO FRIO, CAMPOS, MACAÉ, NITEROI, N.FRIBURGO, S. CRUZ, S.GONÇALO, TERESÓPOLIS, V.REDONDA</t>
  </si>
  <si>
    <t>004/2019                                  E-03/021/326/2019                        SIAFE RIO - 19000463                                    SIGA - 2019001145</t>
  </si>
  <si>
    <t xml:space="preserve">005/2019                                               E-03/021/510/2019                          SIGA 2019001683                     SIAFE RIO 19000464                            </t>
  </si>
  <si>
    <t>LIMPEZA, HIGIENE E COPEIRAGEM               CENSE DOM BOSCO, CENSE PACGC, CECEL, EJLA, ADM CENTRAL, CSINT, CENSE GCA, CENSE ILHA, CRIAAD BONSUCESSO, ANEXO GCA (FRANCISCO BICALHO) E ESE.</t>
  </si>
  <si>
    <t>DISPENSA EMERGENCIAL                       029/19</t>
  </si>
  <si>
    <r>
      <rPr>
        <b/>
        <sz val="10"/>
        <color rgb="FFFF0000"/>
        <rFont val="Times New Roman"/>
        <family val="1"/>
        <charset val="1"/>
      </rPr>
      <t>006/2019</t>
    </r>
    <r>
      <rPr>
        <sz val="10"/>
        <rFont val="Times New Roman"/>
        <family val="1"/>
        <charset val="1"/>
      </rPr>
      <t xml:space="preserve">                                            E-03/021/1175/2019                                                                 SIAFE RIO - 19000465                                   SIGA - 2019002647</t>
    </r>
  </si>
  <si>
    <t>TRIVALE ADMINISTRAÇÃO LTDA           CNPJ: 00.604.122/0001-97</t>
  </si>
  <si>
    <t>ABASTECIMENTO DE COMBUSTÍVEIS</t>
  </si>
  <si>
    <t>E-03/021/1175/2019</t>
  </si>
  <si>
    <t>SEI-030022/000886/2021</t>
  </si>
  <si>
    <t xml:space="preserve">VALOR TOTAL ESTIMADO          (30 MESES)                R$ 3.495.994,86 </t>
  </si>
  <si>
    <t>311</t>
  </si>
  <si>
    <t xml:space="preserve">007/2019                             E-03/021/1050/2019                                                                 SIAFE RIO - 19000465                                   SIGA - 2019002968      </t>
  </si>
  <si>
    <t>008/2019                                                     E-03/021/1022/2019                    SIAFE RIO 19000723                         SIGA: 2019002952</t>
  </si>
  <si>
    <t xml:space="preserve">REI DOS BLINDADOS LOCADORA DE VEÍCULOS                                                      CNPJ: 11.221.984/0001-57                                                             </t>
  </si>
  <si>
    <t>LOCAÇÃO DE 3 (TRÊS) VEÍCULOS BLINDADOS</t>
  </si>
  <si>
    <t>009/2019                                              E-03/021/448/2018                           SIAFE RIO                           SIGA</t>
  </si>
  <si>
    <t>SERVIÇOS DE DEDETIZAÇÃO, DESRATIZAÇÃO E DESINSETIZAÇÃO.             (TODAS AS UNIDADES)</t>
  </si>
  <si>
    <t>PE 015/2019</t>
  </si>
  <si>
    <t>010/2019                           E-03/024/1466/2019                 SIAFE RIO                              SIGA AGUARDANDO LOGÍSTICA</t>
  </si>
  <si>
    <t>011/2019                       E-03/021/1515/2019                   SIAFE RIO 19001219             SIGA AGUARDANDO LOGÍSTICA</t>
  </si>
  <si>
    <t>012/2019                                 E-03/021/1565/2019              SIAFE RIO 19001236            SIGA 2019004287</t>
  </si>
  <si>
    <t xml:space="preserve">ALIMENTAÇÃO GLOBAL SERVICE EIRELI                      CNPJ: 39.326.707/0003-90                   </t>
  </si>
  <si>
    <t>FORNECIMENTO DE ALIMENTAÇÃO PREPARADA (CENSE PACGC, CENSE DOM BOSCO, ANEXO GCA, PLANTÃO INTERINSTITUCIONAL E CRIAAD BONSUCESSO).</t>
  </si>
  <si>
    <t>013/2019                           E-03/021/1595/2019                      SIAFE RIO 19001358            SIGA 2019005286</t>
  </si>
  <si>
    <t>FORNECIMENTO DE ALIMENTAÇÃO PREPARADA (CENSE’S NITERÓI E SÃO GONÇALO E CRIAAD’S NITERÓI E SÃO GONÇALO)</t>
  </si>
  <si>
    <t>014/2019                        E-03/021/1700/2019                            SIAFE RIO 19001359              SIGA 2020000036</t>
  </si>
  <si>
    <r>
      <rPr>
        <sz val="8"/>
        <color rgb="FF000000"/>
        <rFont val="Times New Roman"/>
        <family val="1"/>
        <charset val="1"/>
      </rPr>
      <t xml:space="preserve">LIMPEZA , HIGIENE E COPEIRAGEM                  CRIAAD'S PENHA, NILÓPOLIS, NOVA IGUAÇU, BANGU, DUQUE DE CAXIAS,  E CAI BELFORD ROXO                                             </t>
    </r>
    <r>
      <rPr>
        <sz val="6"/>
        <color rgb="FF000000"/>
        <rFont val="Times New Roman"/>
        <family val="1"/>
        <charset val="1"/>
      </rPr>
      <t>16 ASG INT/EXT E 6 COM INSALUBRIDADE</t>
    </r>
  </si>
  <si>
    <t>015/2019                          E-03/021/1905/2017                  SIAFE RIO 19001360                  SIGA</t>
  </si>
  <si>
    <t>NORTE SUL TRANSPORTES E SERVIÇOS EIRELLE-ME                                                         CNPJ 03.085.134/0001-40</t>
  </si>
  <si>
    <t>FORNECIMENTO DE CARROS PIPA</t>
  </si>
  <si>
    <t>PE 016/2019</t>
  </si>
  <si>
    <r>
      <rPr>
        <b/>
        <sz val="10"/>
        <color rgb="FFFF0000"/>
        <rFont val="Times New Roman"/>
        <family val="1"/>
        <charset val="1"/>
      </rPr>
      <t>016/2019</t>
    </r>
    <r>
      <rPr>
        <sz val="10"/>
        <color rgb="FF000000"/>
        <rFont val="Times New Roman"/>
        <family val="1"/>
        <charset val="1"/>
      </rPr>
      <t xml:space="preserve">                                   E-03/021/169/2019                    SIAFE RIO 19001536                     SIGA 2019006616</t>
    </r>
  </si>
  <si>
    <t xml:space="preserve">R MORAES AGENCIA DE TURISMO EIRELI                                               CNPJ: 06.955.770/0001-74                                            </t>
  </si>
  <si>
    <t>PRESTAÇÃO DE SERVIÇOS DE AGENCIA DE VIAGENS</t>
  </si>
  <si>
    <t>ARP 001/2019 - SECCG</t>
  </si>
  <si>
    <t xml:space="preserve">E-03/021/169/2019                                                                                </t>
  </si>
  <si>
    <t>SEI-030022/000576/2021</t>
  </si>
  <si>
    <t>VALOR TOTAL            R$ 200.000,00</t>
  </si>
  <si>
    <t>957</t>
  </si>
  <si>
    <t>017/2019</t>
  </si>
  <si>
    <t xml:space="preserve">NT EVENTOS E SERVIÇOS EIRELLI ME                   CNPJ: 23.413.233/0001-11 </t>
  </si>
  <si>
    <t>018/2019                     SIAFE RIO 19002306              SIGA 2020000037</t>
  </si>
  <si>
    <t>DISPENSA DE LICITAÇÃO  LEI 8666/93 ART. 24, INC. IV</t>
  </si>
  <si>
    <r>
      <rPr>
        <b/>
        <sz val="10"/>
        <color rgb="FFFF0000"/>
        <rFont val="Times New Roman"/>
        <family val="1"/>
        <charset val="1"/>
      </rPr>
      <t xml:space="preserve">001/2020 </t>
    </r>
    <r>
      <rPr>
        <sz val="10"/>
        <color rgb="FF000000"/>
        <rFont val="Times New Roman"/>
        <family val="1"/>
        <charset val="1"/>
      </rPr>
      <t xml:space="preserve">                                           E-03/021/1065/2019</t>
    </r>
  </si>
  <si>
    <t xml:space="preserve">MANUTENÇÃO DE ESCÂNER                                           CAI BAIXADA, ESE, CENSE DOM BOSCO, EJLA, CENSE CAMPOS, CENSE VOLTA REDONDA, CRIAAD PENHA, CECEL, DIREÇÃO GERAL, CENSE PACGC, CENSE FRIBURGO, CRIAAD BONSUCESSO, CRIAAD CAMPOS, CENSE BARRETO                       </t>
  </si>
  <si>
    <t>SEI-030022/001434/2021</t>
  </si>
  <si>
    <t xml:space="preserve">VALOR UNITÁRIO                   R$ 9.500,00                        VALOR MENSAL                 R$ 133.000,00             VALOR TOTAL       R$ 3.192.000,00                  </t>
  </si>
  <si>
    <t>949</t>
  </si>
  <si>
    <t>002/2020                             SEI-03/022/002888/2019</t>
  </si>
  <si>
    <t>GB CONSULTORIA E SERVIÇOS EIRELI                       CNPJ:17.298.685/0001-05</t>
  </si>
  <si>
    <r>
      <rPr>
        <b/>
        <sz val="8"/>
        <color rgb="FF000000"/>
        <rFont val="Times New Roman"/>
        <family val="1"/>
        <charset val="1"/>
      </rPr>
      <t xml:space="preserve">MANUTENÇÃO PREDIAL  </t>
    </r>
    <r>
      <rPr>
        <sz val="8"/>
        <color rgb="FF000000"/>
        <rFont val="Times New Roman"/>
        <family val="1"/>
        <charset val="1"/>
      </rPr>
      <t xml:space="preserve">                CENSE Volta Redonda
CENSE Campos dos Goytacazes
CAI Belford Roxo
CRIAAD Barra Mansa
CRIAAD Campos do Goytacazes
CRIAAD Volta Redonda
CRIAAD Macaé
CRIAAD Nilópolis
CRIAAD Nova Iguaçu                   Engenheiro Eletricista 1
Encarregado Administrativo de Obras 1
Ajudante Pedreiro 4
Pedreiro 4
Pintor 2
Bombeiro Hidráulico 2
Eletricista 6
Operador de Roçadeira 1
TOTAL 21
                                                       </t>
    </r>
  </si>
  <si>
    <t>003/2020                             E-03/021/1643/2019                      SIGA                                 SIAFE RIO: 20000424</t>
  </si>
  <si>
    <t>LE RESERVATÓRIOS LTDA                                                CNPJ: 26.385.261/0001-60</t>
  </si>
  <si>
    <t>AQUISIÇÃO E INSTALAÇÃO DE CASTELO D'AGUA CENSE PROFESSORA MARLENE HENRIQUE ALVES - CAMPOS DOS GOYTACAZES</t>
  </si>
  <si>
    <r>
      <rPr>
        <b/>
        <sz val="10"/>
        <color rgb="FFFF0000"/>
        <rFont val="Times New Roman"/>
        <family val="1"/>
        <charset val="1"/>
      </rPr>
      <t>004/2020</t>
    </r>
    <r>
      <rPr>
        <sz val="10"/>
        <rFont val="Times New Roman"/>
        <family val="1"/>
        <charset val="1"/>
      </rPr>
      <t xml:space="preserve">                                           E-03/021/36/2019                         SIGA: 2020001456                                SIAFE RIO: </t>
    </r>
  </si>
  <si>
    <t xml:space="preserve">ALIMENTAÇÃO GLOBAL SERVICE EIRELI                                                        CNPJ: 39.326.707/0003-90                   </t>
  </si>
  <si>
    <t>PREPARO, FORNECIMENTO E DISTRIBUIÇÃO DE REFEIÇÕES                                                      CENSE PACGC, CENSE DOM BOSCO, ANEXO GCA, PLANTÃO INTERINSTITUCIONAL E CRIAAD BONSUCESSO</t>
  </si>
  <si>
    <t>PE 001/2019</t>
  </si>
  <si>
    <r>
      <rPr>
        <b/>
        <sz val="10"/>
        <color rgb="FFFF0000"/>
        <rFont val="Times New Roman"/>
        <family val="1"/>
        <charset val="1"/>
      </rPr>
      <t xml:space="preserve">E-03/021/36/2019                (não encontrado Processo SEI e/ou físico)    </t>
    </r>
    <r>
      <rPr>
        <b/>
        <sz val="10"/>
        <rFont val="Times New Roman"/>
        <family val="1"/>
        <charset val="1"/>
      </rPr>
      <t>SEI-030022/013106/2021</t>
    </r>
  </si>
  <si>
    <t>SEI-030022/001281/2021</t>
  </si>
  <si>
    <r>
      <rPr>
        <sz val="10"/>
        <color rgb="FF000000"/>
        <rFont val="Times New Roman"/>
        <family val="1"/>
        <charset val="1"/>
      </rPr>
      <t xml:space="preserve">                         C.M - R$ 5,20                 A - R$ 15,75                      C.T - R$ 5,40               J - R$ 15,75                        C - R$ 5,10            </t>
    </r>
    <r>
      <rPr>
        <b/>
        <sz val="10"/>
        <color rgb="FF000000"/>
        <rFont val="Times New Roman"/>
        <family val="1"/>
        <charset val="1"/>
      </rPr>
      <t xml:space="preserve"> VALOR MENSAL   R$ 475.000,00 (ESTIMADO)    </t>
    </r>
  </si>
  <si>
    <r>
      <rPr>
        <b/>
        <sz val="10"/>
        <color rgb="FFFF0000"/>
        <rFont val="Times New Roman"/>
        <family val="1"/>
        <charset val="1"/>
      </rPr>
      <t>005/2020</t>
    </r>
    <r>
      <rPr>
        <sz val="10"/>
        <rFont val="Times New Roman"/>
        <family val="1"/>
        <charset val="1"/>
      </rPr>
      <t xml:space="preserve">                                 E-03/021/200/2019                     SIGA: </t>
    </r>
  </si>
  <si>
    <t xml:space="preserve">ALIMENTAÇÃO GLOBAL SERVICE EIRELI                                                                         CNPJ: 39.326.707/0003-90                   </t>
  </si>
  <si>
    <t>PREPARO, FORNECIMENTO E DISTRIBUIÇÃO DE REFEIÇÕES                       CENSE NITERÓI, CENSE SÃO GONÇALO, CRIAAD NITERÓI E CRIAAD SÃO GONÇALO</t>
  </si>
  <si>
    <t>PE 003/2019</t>
  </si>
  <si>
    <r>
      <rPr>
        <b/>
        <sz val="10"/>
        <color rgb="FFFF0000"/>
        <rFont val="Times New Roman"/>
        <family val="1"/>
        <charset val="1"/>
      </rPr>
      <t xml:space="preserve">E-03/021/200/2019                (não encontrado Processo SEI e/ou físico)   </t>
    </r>
    <r>
      <rPr>
        <b/>
        <sz val="10"/>
        <rFont val="Times New Roman"/>
        <family val="1"/>
        <charset val="1"/>
      </rPr>
      <t xml:space="preserve">                    SEI-030022/013115/2021</t>
    </r>
  </si>
  <si>
    <t>SEI-030022/001279/2021</t>
  </si>
  <si>
    <r>
      <rPr>
        <sz val="10"/>
        <color rgb="FF000000"/>
        <rFont val="Times New Roman"/>
        <family val="1"/>
        <charset val="1"/>
      </rPr>
      <t xml:space="preserve">C.M - R$ 5,20                 A - R$ 15,75                      C.T - R$ 5,40               J - R$ 15,75                        C - R$ 5,10 </t>
    </r>
    <r>
      <rPr>
        <b/>
        <sz val="10"/>
        <color rgb="FF000000"/>
        <rFont val="Times New Roman"/>
        <family val="1"/>
        <charset val="1"/>
      </rPr>
      <t xml:space="preserve">               VALOR MENSAL R$ 39.000,00 (ESTIMADO)</t>
    </r>
  </si>
  <si>
    <t xml:space="preserve">006/2020                           SEI-03/022/009891/2019                 SIGA: 2020001532                     SIAFE RIO: 20000450               </t>
  </si>
  <si>
    <t xml:space="preserve">MANUTENÇÃO PREDIAL                  Engenheiro Eletricista 1; Encarregado Adm. de obra 1; Ajudante de Manutenção 4; Ajudante de Pedreiro 4; Ajudante de Pintor 3; Bombeiro Hidráulico 8; Eletricista 8; Encarregado de Turma 2; Operador de roçadeira 7; Pedreiro 10; Pintor 12; Soldador 2; Técnico de refrigeração 3, Técnico de Telefonia 1; TOTAL 66
                 </t>
  </si>
  <si>
    <t>LIMPEZA E HIGIENE                                                ADIMINSTRAÇÃO CENTRAL, CENSE DOM BOSCO, CENSE GCA, CENSE BARRETO, EJLA, CENSE PACGC, ESGSE, CECEL E DIVISÕES, CSINT, CRIAAD ILHA DO GOVERNADOR, CRIAAD BONSUCESSO, CRIAAD NITERÓI, CRIAAD SÃO GONÇALO, ANEXO GCA</t>
  </si>
  <si>
    <t>PE 010/2019</t>
  </si>
  <si>
    <t>VALOR TOTAL  R$ 2.601.862,51           VALOR MENSAL     R$ 290.541,18</t>
  </si>
  <si>
    <t>945</t>
  </si>
  <si>
    <r>
      <rPr>
        <b/>
        <sz val="10"/>
        <color rgb="FFFF0000"/>
        <rFont val="Times New Roman"/>
        <family val="1"/>
        <charset val="1"/>
      </rPr>
      <t xml:space="preserve">008-A/2020 </t>
    </r>
    <r>
      <rPr>
        <sz val="10"/>
        <color rgb="FF000000"/>
        <rFont val="Times New Roman"/>
        <family val="1"/>
        <charset val="1"/>
      </rPr>
      <t xml:space="preserve">                                           SEI-03/022/003446/2019                SIGA:                                      SIAFE RIO:</t>
    </r>
  </si>
  <si>
    <t>PALO TECNOLOGIA LTDA                                                                                   CNPJ: 09.023.186/0001-79</t>
  </si>
  <si>
    <t>SISTEMA DE CONTROLE DE MATERIAIS                                                                                 (SISMAT)</t>
  </si>
  <si>
    <t>DISPENSA DE LICITAÇÃO  LEI 8666/93 ART. 24, INC. II</t>
  </si>
  <si>
    <t>SEI-03/022/003446/2019</t>
  </si>
  <si>
    <t>VALOR TOTAL R$ 15.338,92</t>
  </si>
  <si>
    <t>PE 014/2019</t>
  </si>
  <si>
    <t>948</t>
  </si>
  <si>
    <t xml:space="preserve">MMW IRMÃOS ALIMENTOS LTDA                                          CNPJ: 68.593.979/0001-92                        </t>
  </si>
  <si>
    <t>PREPARO, FORNECIMENTO E DISTRIBUIÇÃO DE REFEIÇÕES                                           CENSE NOVA FRIBURGO, CRIAAD TERESÓPOLIS, CRIAAD BARRA MANSA, CRIAAD VOLTA REDONDA E CENSE VOLTA REDONDA</t>
  </si>
  <si>
    <t>PE 026/2019</t>
  </si>
  <si>
    <t>E-03/021/1080/2019</t>
  </si>
  <si>
    <t>SEI-030022/001054/2021</t>
  </si>
  <si>
    <t>954</t>
  </si>
  <si>
    <t>TAPEVAS SOLUÇÕES INTEGRADAS                                            CNPJ: 17.695.001/0001-09</t>
  </si>
  <si>
    <t xml:space="preserve">LIMPEZA E HIGIENE                               CRIAAD BANGU, PENHA (ILHA) E SANTA CRUZ </t>
  </si>
  <si>
    <t>PE 011/2019</t>
  </si>
  <si>
    <t>E-03/021/191/2019</t>
  </si>
  <si>
    <t>SEI-030022/001154/2021</t>
  </si>
  <si>
    <t>VALOR TOTAL R$ 283.640,40               VALOR MENSAL R$ 23.636,70</t>
  </si>
  <si>
    <t>922</t>
  </si>
  <si>
    <t>LIMPEZA E HIGIENE                               CAI BAIXADA, CRIAAD NOVA IGUAÇU, CRIAAD NILÓPOLIS E CRIAAD DUQUE DE CAXIAS</t>
  </si>
  <si>
    <t>PE 012/2019</t>
  </si>
  <si>
    <t>E-03/021/192/2019</t>
  </si>
  <si>
    <t>SEI-030022/001149/2021</t>
  </si>
  <si>
    <t>VALOR TOTAL R$ 633.919,44               VALOR MENSAL R$ 52.826,62</t>
  </si>
  <si>
    <t>921</t>
  </si>
  <si>
    <t>LIMPEZA E HIGIENE                                    CENSE CAMPOS, CRIAAD CAMPOS, CRIAAD MACAÉ E CRIAAD CABO FRIO</t>
  </si>
  <si>
    <t>PE 013/2019</t>
  </si>
  <si>
    <t>E-03/021/194/2019</t>
  </si>
  <si>
    <t>SEI-030022/001152/2021</t>
  </si>
  <si>
    <t>VALOR TOTAL           R$ 1.134.977,03 VALOR MENSAL          R$ 94.581,41</t>
  </si>
  <si>
    <t>923</t>
  </si>
  <si>
    <t>SERVIÇOS DE MANUTENÇÃO PREDIAL, PREVENTIVA E CORRETIVA - LOTE I</t>
  </si>
  <si>
    <t>SEI-030022/006563/2021</t>
  </si>
  <si>
    <t>SERVIÇOS DE MANUTENÇÃO PREDIAL, PREVENTIVA E CORRETIVA - LOTE II</t>
  </si>
  <si>
    <t>SEI-030022/006612/2021</t>
  </si>
  <si>
    <t>PRESTAÇÃO DE SERVIÇOS DE COMUNICAÇÃO DE DADOS DE LONGA DISTÂNCIA (WAN) E CONEXÃO INTERNET PARA A REDE GOVERNO DO ESTADO DO RIO DE JANEIRO, O INFOVIA 3.0 (CONECT@.RJ)</t>
  </si>
  <si>
    <t xml:space="preserve">007/2021                                        SEI-030022/011905/2021 </t>
  </si>
  <si>
    <t>TRIVALE INSTITUIÇÃO DE PAGAMENTO LTDA         CNPJ:00.604.122/0001-97</t>
  </si>
  <si>
    <t>AUXILIO ALIMENTAÇÃO NATALINO</t>
  </si>
  <si>
    <t>SEI-030022/011905/2021</t>
  </si>
  <si>
    <t>001/2022                                  SEI-030022/013462/2021</t>
  </si>
  <si>
    <t>CONVOCAÇÃO DE CANDIDATOS DO CADASTRO DE RESERVA DO CONCURSO 2011</t>
  </si>
  <si>
    <t>SEI-030022/013462/2021</t>
  </si>
  <si>
    <t>SERVICO DE AQUISICAO DE PASSAGENS AÉREAS</t>
  </si>
  <si>
    <t>PE 003/2018</t>
  </si>
  <si>
    <t xml:space="preserve">VALOR TOTAL: R$ 4.406.755,68 </t>
  </si>
  <si>
    <t xml:space="preserve">SERVIÇOS DE TELEFONIA MÓVEL (SERVIÇO MÓVEL PESSOAL - SMP) E DE COMUNICAÇÃO DE DADOS (INTERNET) MÓVEL, TIPO PÓS-PAGO, COM CESSÃO DE APARELHOS TELEFÔNICOS, MODEMS DE DADOS E CHIPS DE ACESSO MÓVEL À INTERNET 4G OU 5G EM REGIME DE COMODATO (120 LINHAS COM APARELHOS INTERMEDIÁRIOS) </t>
  </si>
  <si>
    <t xml:space="preserve">SEI-030022/001052/2022 </t>
  </si>
  <si>
    <t xml:space="preserve">VALOR MENSAL:                R$ 18.348,00 VALOR TOTAL R$ 220.176,00  </t>
  </si>
  <si>
    <t>SERVIÇOS DE SOLUÇÃO CONTINUADA DE IMPRESSÃO, CÓPIA E DIGITALIZAÇÃO CORPORATIVA - INCLUINDO A PRESTAÇÃO DE SERVIÇOS DE MANUTENÇÃO PREVENTIVA E CORRETIVA, FORNECIMENTO DE PEÇAS E CONSUMÍVEIS NECESSÁRIOS (EXCETO PAPEL)</t>
  </si>
  <si>
    <t>SEI 030022/001207/2022</t>
  </si>
  <si>
    <t>SEI 030022/006305/2022</t>
  </si>
  <si>
    <t>010/2022</t>
  </si>
  <si>
    <t>AMAZON SERVIÇOS E CONSTRUÇÕES LTDA CNPJ/MF: 24.980.538/0001-78</t>
  </si>
  <si>
    <t>DISPENSA (CONTRATO EMERGENCIAL)</t>
  </si>
  <si>
    <t>SEI-030022/007707/2022</t>
  </si>
  <si>
    <t xml:space="preserve">VALOR MENSAL:                R$ 470.275,76 VALOR TOTAL R$ 2.821.654,53  </t>
  </si>
  <si>
    <t>011/2022</t>
  </si>
  <si>
    <t>AMAZON SERVIÇOS E CONSTRUÇÕES LTDA CNPJ/MF: 24.980.538/0001-79</t>
  </si>
  <si>
    <t>SEI-030022/007722/2022</t>
  </si>
  <si>
    <t xml:space="preserve">VALOR MENSAL:                R$ 129.830,12 VALOR TOTAL R$ 778.980,12  </t>
  </si>
  <si>
    <t>012/2022</t>
  </si>
  <si>
    <t>FGP ANDRADE TRANSPORTE E LOCAÇÃO LTDA EPP            CNPJ/MF: 16.478.942/0001-10</t>
  </si>
  <si>
    <t>RECOLHIMENTO DE LIXO EXTRAORDINÁRIO E INFECTANTE</t>
  </si>
  <si>
    <t>SEI-030022/006858/2022</t>
  </si>
  <si>
    <t>SEI-030022/014575/2022</t>
  </si>
  <si>
    <t xml:space="preserve">VALOR MENSAL:                 R$ 114.071,40 VALOR TOTAL: R$ 342.214,20  </t>
  </si>
  <si>
    <t>013/2022</t>
  </si>
  <si>
    <t>RESTAURANTE NOVA RODOVIA 2007  CNPJ/MF: 09.077.954/0001-77</t>
  </si>
  <si>
    <t>PREPARO, FORNECIMENTO E DISTRIBUIÇÃO DE REFEIÇÕES                                                      CENSE PACGC, CENSE DOM BOSCO, ANEXO GCA, PLANTÃO INTERINSTITUCIONAL E CRIAAD (BONSUCESSO; NITERÓI; SÃO GONÇALO; BARRETO)</t>
  </si>
  <si>
    <t>SEI-030022/006155/2022</t>
  </si>
  <si>
    <t xml:space="preserve">VALOR MENSAL:                 R$ 529.147,20 VALOR TOTAL: R$ 3.174.883,20  </t>
  </si>
  <si>
    <t>DECISION TEAM  LTDA EPP       CNPJ: 16.858.835/0001-17</t>
  </si>
  <si>
    <t>MANUTENÇÃO DE GERADORES                             ADMINISTRAÇÃO GERAL, CAI BAIXADA, CENSE DOM BOSCO, ESE, EJLA, CENSE CAMPOS E CENSE PACGC, CENSE VOLTA REDONDA, GERADOR HORUS</t>
  </si>
  <si>
    <t>SEI-030022/002170/2022</t>
  </si>
  <si>
    <t>SEI-030022/000390/2023</t>
  </si>
  <si>
    <t>NTSEC SOLUÇÕES EM TELEINFORMÁTICA LTDA CNPJ 09.137.728/0001-34</t>
  </si>
  <si>
    <t>016/2022</t>
  </si>
  <si>
    <t xml:space="preserve">LOCAÇÃO DE VEÍCULOS                             (37 MINIVANS)              </t>
  </si>
  <si>
    <t>SEI-030022/010061/2022</t>
  </si>
  <si>
    <t>VALOR MENSAL                  R$ 223.850,00                   VALOR TOTAL                   R$ 1.343.100,00</t>
  </si>
  <si>
    <t>LOCAÇÃO DE VEÍCULO BLINDADO</t>
  </si>
  <si>
    <t xml:space="preserve">MMW IRMÃOS ALIMENTOS LTDA                                                             CNPJ: 68.593.979/0001-92                        </t>
  </si>
  <si>
    <t>SEI-030022/002179/2022</t>
  </si>
  <si>
    <t>SEI- 030022/000044/2023</t>
  </si>
  <si>
    <t>ENINCENDIO SISTEMA DE PROTEÇÃO E COMBATE LTDA EPP   CNPJ:  13.077.907/0001-09</t>
  </si>
  <si>
    <t>SERVIÇOS DE RECARGA E MANUTENÇÃO DE EXTINTORES DE INCÊNDIO</t>
  </si>
  <si>
    <t xml:space="preserve">DISPENSA </t>
  </si>
  <si>
    <t>SEI-030022/010789/2022</t>
  </si>
  <si>
    <t>SEI-030022/000045/2023</t>
  </si>
  <si>
    <t>FABRICA DE SOFTWARE (FSW)</t>
  </si>
  <si>
    <t>VALOR TOTAL: R$ 1.802.920,00</t>
  </si>
  <si>
    <t>FABRICA DE MÉTRICA (FM)</t>
  </si>
  <si>
    <t>VALOR TOTAL: R$ 20.172,40</t>
  </si>
  <si>
    <t>LOCAÇÃO DE IMPRESSORA PARA CRACHÁS</t>
  </si>
  <si>
    <t>SEI-030022/000046/2023</t>
  </si>
  <si>
    <t>ADESÃO A ATA DE REGISTRO DE PREÇOS nº 017/2022 (PMERJ)</t>
  </si>
  <si>
    <t>SEI-030022/009124/2022</t>
  </si>
  <si>
    <t>SEI-030022/00039/2023</t>
  </si>
  <si>
    <t>VALOR TOTAL:R$ 1.017.774,45</t>
  </si>
  <si>
    <t>COMPRA DE  MICROCOMPUTAORES (DESKTOPS)</t>
  </si>
  <si>
    <t>SEI-030022/012134/2022</t>
  </si>
  <si>
    <t>VALOR TOTAL:              R$ 6.494.100,00</t>
  </si>
  <si>
    <t>COMPRA DE  MICROCOMPUTAORES (DESKTOPS) - FISED</t>
  </si>
  <si>
    <t>SEI-030022/012135/2022</t>
  </si>
  <si>
    <t>VALOR TOTAL:                 R$ 1.856.140,00</t>
  </si>
  <si>
    <t>SEI-030022/014126/2022                                    SEI - 030022/000040/2023</t>
  </si>
  <si>
    <t>SEI-030022/014571/2022      SEI -030022/000042/2023</t>
  </si>
  <si>
    <t>SERVIÇOS DE LIMPEZA, TRATAMENTO, CONSERVAÇÃO E MANUTENÇÃO DE PISCINAS, COM FORNECIMENTO DE GUARDIÃO DE PISCINAS</t>
  </si>
  <si>
    <t>PE 027/22</t>
  </si>
  <si>
    <t>PRESTAÇÃO DE SERVIÇO DE MANUTENÇÃO PREDIAL, PREVENTIVA E CORRETIVA, EM INSTALAÇÕES E EQUIPAMENTOS EM GERAL, COM FORNECIMENTO DE MÃO DE OBRA QUALIFICADA, FERRAMENTAL ESPECÍFICO DE USO PESSOAL E COLETIVO NECESSÁRIOS À EXECUÇÃO DOS SERVIÇOS</t>
  </si>
  <si>
    <t>PE 001/2022</t>
  </si>
  <si>
    <t>PE 003/22</t>
  </si>
  <si>
    <t>VALOR TOTAL R$ 131.760,00  SEIS PARCELAS R$ 21.960,00</t>
  </si>
  <si>
    <t>VIGENTE</t>
  </si>
  <si>
    <t>VALOR TOTAL  R$ 4.899.484,08           VALOR MENSAL R$ 408.290,4</t>
  </si>
  <si>
    <t>DIVFIN</t>
  </si>
  <si>
    <t>VALOR TOTAL: R$ 1.172.237,50 VALOR MENSAL R$  32.534,75</t>
  </si>
  <si>
    <t>SERVIÇO DE LOCAÇÃO DE 16 VEÍCULOS TIPO MOBI</t>
  </si>
  <si>
    <t>SEI-030022/002426/2023</t>
  </si>
  <si>
    <t>SEI-030022/002433/2023</t>
  </si>
  <si>
    <r>
      <t xml:space="preserve">E-03/021/1065/2019   </t>
    </r>
    <r>
      <rPr>
        <sz val="10"/>
        <color rgb="FFFF0000"/>
        <rFont val="Times New Roman"/>
        <family val="1"/>
        <charset val="1"/>
      </rPr>
      <t xml:space="preserve">     </t>
    </r>
    <r>
      <rPr>
        <b/>
        <sz val="10"/>
        <color rgb="FFFF0000"/>
        <rFont val="Times New Roman"/>
        <family val="1"/>
        <charset val="1"/>
      </rPr>
      <t xml:space="preserve">        </t>
    </r>
  </si>
  <si>
    <t>TOTAL ESTIMADO          R$ 674.806,80</t>
  </si>
  <si>
    <t xml:space="preserve">VALOR  TOTAL           R$ 1.908,904,21         valor mensal R$ 159.075,35 </t>
  </si>
  <si>
    <t xml:space="preserve">VALOR TOTAL R$ 1.089.273,60  VALOR MENSAL:                R$ 90.772,80 </t>
  </si>
  <si>
    <t xml:space="preserve">VALOR TOTAL R$4.555.763,00                   VALOR MENSAL:                R$151.858,77   </t>
  </si>
  <si>
    <t xml:space="preserve"> VALOR TOTAL                  R$ 1.261.944,00        VALOR MENSAL                  R$ 210.324,00                  </t>
  </si>
  <si>
    <t xml:space="preserve"> VALOR TOTAL                  R$ 16.800,00        VALOR MENSAL                  R$ 1.400,00                  </t>
  </si>
  <si>
    <t>SEI-030022/004171/2023</t>
  </si>
  <si>
    <t>SEI-030022/004179/2023</t>
  </si>
  <si>
    <r>
      <t xml:space="preserve"> C.M - R$ 4,03                  A - R$ 14,20                      C.T - R$ 4,08                J - R$ 13,35                         C - R$ 3,07          </t>
    </r>
    <r>
      <rPr>
        <b/>
        <sz val="12"/>
        <color rgb="FF000000"/>
        <rFont val="Calibri"/>
        <family val="2"/>
      </rPr>
      <t>VALOR MENSAL R$ 340.000,00 (ESTIMADO)</t>
    </r>
  </si>
  <si>
    <r>
      <t>016/2018</t>
    </r>
    <r>
      <rPr>
        <b/>
        <sz val="12"/>
        <color rgb="FF000000"/>
        <rFont val="Calibri"/>
        <family val="2"/>
      </rPr>
      <t xml:space="preserve">                                   E-03/021/765/2017                   SIAFE RIO - 18000985               SIGA - 2018004527</t>
    </r>
  </si>
  <si>
    <r>
      <t xml:space="preserve">C.M - R$ 3,22                  A - R$ 10,07                     C.T - R$ 3,22                J - R$ 9,86                         C - R$ 3,22                   </t>
    </r>
    <r>
      <rPr>
        <b/>
        <sz val="12"/>
        <color rgb="FF000000"/>
        <rFont val="Calibri"/>
        <family val="2"/>
      </rPr>
      <t xml:space="preserve"> VALOR TOTAL R$ 3.099.967,44 (ESTIMADO)</t>
    </r>
  </si>
  <si>
    <r>
      <t>020/2018</t>
    </r>
    <r>
      <rPr>
        <b/>
        <sz val="12"/>
        <rFont val="Calibri"/>
        <family val="2"/>
      </rPr>
      <t xml:space="preserve">                                   E-03/021/100001/2018                                                          SIAFE RIO                                            SIGA </t>
    </r>
  </si>
  <si>
    <r>
      <t>021/2018</t>
    </r>
    <r>
      <rPr>
        <b/>
        <sz val="12"/>
        <color rgb="FF000000"/>
        <rFont val="Calibri"/>
        <family val="2"/>
      </rPr>
      <t xml:space="preserve">                                E-03/021/54/2018                             SIAFE RIO - 18001241                                   SIGA - 2018004103</t>
    </r>
  </si>
  <si>
    <r>
      <t>031/2018</t>
    </r>
    <r>
      <rPr>
        <b/>
        <sz val="12"/>
        <rFont val="Calibri"/>
        <family val="2"/>
      </rPr>
      <t xml:space="preserve">                                     E-03/021/39/2016                           SIAFE RIO - 18001673                           SIGA - 2018006664</t>
    </r>
  </si>
  <si>
    <r>
      <rPr>
        <b/>
        <sz val="12"/>
        <color rgb="FFFF0000"/>
        <rFont val="Calibri"/>
        <family val="2"/>
      </rPr>
      <t xml:space="preserve">007/2022   </t>
    </r>
    <r>
      <rPr>
        <b/>
        <sz val="12"/>
        <rFont val="Calibri"/>
        <family val="2"/>
      </rPr>
      <t xml:space="preserve">                               SIGA:  2022003814     SIAFE :   22001463</t>
    </r>
  </si>
  <si>
    <r>
      <rPr>
        <b/>
        <sz val="12"/>
        <color rgb="FFFF0000"/>
        <rFont val="Calibri"/>
        <family val="2"/>
      </rPr>
      <t xml:space="preserve">009/2022 </t>
    </r>
    <r>
      <rPr>
        <b/>
        <sz val="12"/>
        <rFont val="Calibri"/>
        <family val="2"/>
      </rPr>
      <t xml:space="preserve">                              SIGA Nº:                2022003595                              SIAFE: 22001465
</t>
    </r>
  </si>
  <si>
    <r>
      <rPr>
        <b/>
        <sz val="12"/>
        <color rgb="FFFF0000"/>
        <rFont val="Calibri"/>
        <family val="2"/>
      </rPr>
      <t xml:space="preserve">014/2022     </t>
    </r>
    <r>
      <rPr>
        <b/>
        <sz val="12"/>
        <rFont val="Calibri"/>
        <family val="2"/>
      </rPr>
      <t xml:space="preserve">                          SIGA 2022009660                       SIAFE 22004495</t>
    </r>
  </si>
  <si>
    <r>
      <rPr>
        <b/>
        <sz val="12"/>
        <color rgb="FFFF0000"/>
        <rFont val="Calibri"/>
        <family val="2"/>
      </rPr>
      <t xml:space="preserve">020/2022  </t>
    </r>
    <r>
      <rPr>
        <b/>
        <sz val="12"/>
        <rFont val="Calibri"/>
        <family val="2"/>
      </rPr>
      <t xml:space="preserve">                             SIGA: 2022008913                    SIAFE 22004409</t>
    </r>
  </si>
  <si>
    <r>
      <rPr>
        <b/>
        <sz val="12"/>
        <color rgb="FFFF0000"/>
        <rFont val="Calibri"/>
        <family val="2"/>
      </rPr>
      <t xml:space="preserve">021/2022    </t>
    </r>
    <r>
      <rPr>
        <b/>
        <sz val="12"/>
        <rFont val="Calibri"/>
        <family val="2"/>
      </rPr>
      <t xml:space="preserve">                         SIGA: 2022008918                  SIAFE 22004410 </t>
    </r>
  </si>
  <si>
    <r>
      <t xml:space="preserve"> </t>
    </r>
    <r>
      <rPr>
        <b/>
        <sz val="12"/>
        <color rgb="FFFF0000"/>
        <rFont val="Calibri"/>
        <family val="2"/>
      </rPr>
      <t xml:space="preserve">025/2022     </t>
    </r>
    <r>
      <rPr>
        <b/>
        <sz val="12"/>
        <rFont val="Calibri"/>
        <family val="2"/>
      </rPr>
      <t xml:space="preserve">                           SIGA :2022009000            SIAFE :22004634</t>
    </r>
  </si>
  <si>
    <r>
      <t xml:space="preserve">N° 02/2023                                    </t>
    </r>
    <r>
      <rPr>
        <b/>
        <sz val="12"/>
        <rFont val="Calibri"/>
        <family val="2"/>
      </rPr>
      <t>SIGA: 2023001899                                              SIAFE Rio: 23000792</t>
    </r>
  </si>
  <si>
    <r>
      <t xml:space="preserve">N° 03/2023                                          </t>
    </r>
    <r>
      <rPr>
        <b/>
        <sz val="12"/>
        <rFont val="Calibri"/>
        <family val="2"/>
      </rPr>
      <t>SIGA Nº2023001974                                   SIAFE Rio: 23000794</t>
    </r>
  </si>
  <si>
    <t>PRESTAÇÃO DE SERVIÇOS DEMANUTENÇÃO DO SISTEMAINTEGRADO DE GESTÃO DEALMOXARIFADO</t>
  </si>
  <si>
    <r>
      <t>012/2018</t>
    </r>
    <r>
      <rPr>
        <sz val="12"/>
        <color rgb="FF000000"/>
        <rFont val="Calibri"/>
        <family val="2"/>
      </rPr>
      <t xml:space="preserve">                                 E-03/021/761/2017                   SIAFE RIO - 18000981       SIGA - 2018004525</t>
    </r>
  </si>
  <si>
    <t>N° 08/2023                                    SIGA: xxxxxxxx                                              SIAFE Rio:xxxxxx</t>
  </si>
  <si>
    <t>PRESTAÇÃO DE SERVIÇOS DE MANUTENÇÃO DE GERADORES</t>
  </si>
  <si>
    <t>PRESTAÇÃO DE SERVIÇO DE MANUTENÇÃO PREDIAL, PREVENTIVA E CORRETIVA, EM INSTALAÇÕES E EQUIPAMENTOS EM GERAL, COM FORNECIMENTO DE MÃO DE OBRA QUALIFICADA, FERRAMENTAL ESPECÍFICO DE USO PESSOAL E COLETIVO NECESSÁRIOS À EXECUÇÃO DOS SERVIÇOS (LOTE II)</t>
  </si>
  <si>
    <t>PRESTAÇÃO DE SERVIÇOS DE INSTALAÇÃO DE CONCERTINAS COM FORNECIMENTO DE MATERIAIS</t>
  </si>
  <si>
    <t>PE 002/2023</t>
  </si>
  <si>
    <t xml:space="preserve">MANUTENÇÃO DE SCÂNER                                                                  </t>
  </si>
  <si>
    <t>PRESTAÇÃO DE SERVIÇOS DE MANUTENÇÃO DE CIRCUITO FECHADO DE VIDEO MONITORAMENTO</t>
  </si>
  <si>
    <t>PE (EMERGENCIAL)</t>
  </si>
  <si>
    <t>SEI-030022/005748/2023</t>
  </si>
  <si>
    <t>VALOR TOTAL  R$ 171.000,00                                     VALOR MENSAL : R$ 28.500,00</t>
  </si>
  <si>
    <t>N° 12/2023                                    SIGA: 2023007192                                              SIAFE Rio: 23003023</t>
  </si>
  <si>
    <t>PRESTAÇÃO DE SERVIÇOS ESPECIALIZADOS EM PLATAFORMA DE GESTÃO EDUCACIONAL</t>
  </si>
  <si>
    <t>PE 002/2022</t>
  </si>
  <si>
    <t>N° 14/2023                                    SIGA: 202300xxxx                                              SIAFE Rio: 2300xxxx</t>
  </si>
  <si>
    <t>RADIO TRANSMISSORES</t>
  </si>
  <si>
    <t>ADESÃO A ATA DE REGISTRO DE PREÇOS nº 003/2023 (PRODERJ)</t>
  </si>
  <si>
    <t>SEI-030022/007945/2021</t>
  </si>
  <si>
    <t>RASTREAMENTO DE FROTAS (GPS)</t>
  </si>
  <si>
    <t>N° 16/2023                                    SIGA: 202300XXXX                                              SIAFE Rio: 2300XXXX</t>
  </si>
  <si>
    <t>ADESÃO A ATA DE REGISTRO DE PREÇOS nº 015/2022 (PRODERJ)</t>
  </si>
  <si>
    <t>PRESTAÇÃO DE SERVIÇO TELEFÔNICO FIXO COMUTADO - STFC</t>
  </si>
  <si>
    <t>SEI-030022/003835/2023</t>
  </si>
  <si>
    <t>VALOR TOTAL  R$ 383.489,04                                     VALOR MENSAL : R$ 31.957,42</t>
  </si>
  <si>
    <t>PE 006/2023</t>
  </si>
  <si>
    <t>PRESTAÇÃO DE SERVIÇOS COLETA, TRANSPORTE E DESTINAÇÃO FINAL DE RESÍDUOS INFECTANTES A1, A4, B e E.</t>
  </si>
  <si>
    <t>PRESTAÇÃO DE SERVIÇOS CONTÍNUOS DE OUTSOURCING PARA OPERAÇÃO DE ALMOXARIFADO VIRTUAL</t>
  </si>
  <si>
    <t xml:space="preserve">VALOR TOTAL  R$ 1.224.898,36                                     </t>
  </si>
  <si>
    <t>SEI-030022/011514/2023</t>
  </si>
  <si>
    <t>SEI-030022/009777/2023</t>
  </si>
  <si>
    <t>SEI-030022/009001/2023</t>
  </si>
  <si>
    <t>SEI-030022/005572/2023</t>
  </si>
  <si>
    <t>SEI-030022/008126/2023</t>
  </si>
  <si>
    <t>SEI-030022/0105149/2023</t>
  </si>
  <si>
    <t>AQUISIÇÃO DE PICK-UP ADAPTADA PARA TRANSPORTE HUMANO.</t>
  </si>
  <si>
    <t>PRESTAÇÃO DE SERVIÇOS DE EMISSÃO DE CARTÃO ELETRONICO NA MODALIDADE ALIMENTAÇÃO, COM CARGA AUTOMATICA.</t>
  </si>
  <si>
    <t>SEI-030022/007528/2023</t>
  </si>
  <si>
    <t xml:space="preserve">VALOR TOTAL  R$ 16.638.951,90                                     </t>
  </si>
  <si>
    <t xml:space="preserve">VALOR TOTAL  R$ 4.480.000,00                                     </t>
  </si>
  <si>
    <t xml:space="preserve">VALOR TOTAL  R$ 1.020.455,70                                     </t>
  </si>
  <si>
    <t xml:space="preserve">VALOR TOTAL  R$ 17.580,00                                     </t>
  </si>
  <si>
    <t>SEI-030022/013516/2023</t>
  </si>
  <si>
    <t>SEI-030022/012141/2023</t>
  </si>
  <si>
    <t>SEI-030022/012083/2023</t>
  </si>
  <si>
    <t>SEI-030022/011997/2023</t>
  </si>
  <si>
    <t>VALOR TOTAL :     R$ 131.760,00                         VALOR MENSAL : R$ 21.960,00</t>
  </si>
  <si>
    <t>SEI-030022/012309/2023</t>
  </si>
  <si>
    <t>SEI-030022/004907/2022</t>
  </si>
  <si>
    <t>SEI-030022/004909/2022</t>
  </si>
  <si>
    <t>PRESTAÇÃO DE SERVIÇOS DE DESENVOLVIMENTO E MINISTRAÇÃO DE CAPACITAÇÃO PROFICIONAL. (Unidades de Internação)</t>
  </si>
  <si>
    <t>PRESTAÇÃO DE SERVIÇOS DE DESENVOLVIMENTO E MINISTRAÇÃO DE CAPACITAÇÃO PROFICIONAL. (Unidades de Semiliberdade)</t>
  </si>
  <si>
    <t>OI S/A CNPJ nº 76.535.764/0001-43</t>
  </si>
  <si>
    <t>VALOR TOTAL  R$ 1.336.656,00</t>
  </si>
  <si>
    <t>TELTRONIC BRASIL LTDA CNPJ nº 19.078.854/0001-19</t>
  </si>
  <si>
    <t>INTERIMAGEM (CFTV) CNPJ nº17.296.388/0001-12</t>
  </si>
  <si>
    <t>DECISION CNPJ nº16.858.835/0001-17</t>
  </si>
  <si>
    <t>B7 EMPREENDIMENTOS LTDA - LOTE III CNPJ nº 17.298.685/0001-05</t>
  </si>
  <si>
    <t>B7 EMPREENDIMENTOS LTDA - LOTE I  CNPJ nº 17.298.685/0001-05</t>
  </si>
  <si>
    <t xml:space="preserve">CLARO CNPJ nº 40.432.544/0001-47 </t>
  </si>
  <si>
    <t>SEI-030022/016305/2022 SEI-030022/000043/2023 SEI-030022/000797/2024</t>
  </si>
  <si>
    <t>SEI-030022/002349/2023 SEI-030022/000586/2024</t>
  </si>
  <si>
    <t>SEI-030022/000873/2021 SEI-030022/000033/2023 SEI-030022/000589/2024</t>
  </si>
  <si>
    <t xml:space="preserve">VALOR TOTAL  R$ 5.580.605,76                        </t>
  </si>
  <si>
    <t>SEI-030002/001495/2024</t>
  </si>
  <si>
    <t>PRESTAÇÃO DE SERVIÇO DE MANUTENÇÃO PREDIAL - LOTE II</t>
  </si>
  <si>
    <t>SEI-030002/001497/2024</t>
  </si>
  <si>
    <t xml:space="preserve">VALOR TOTAL  R$ 2.021.949,96                       </t>
  </si>
  <si>
    <t>PE 003/2022</t>
  </si>
  <si>
    <t>PE 004/2022</t>
  </si>
  <si>
    <t>PRESTAÇÃO DE SERVIÇO DE MANUTENÇÃO PREDIAL - LOTE IV</t>
  </si>
  <si>
    <t>SEI-030022/006007/2024</t>
  </si>
  <si>
    <t xml:space="preserve">VALOR TOTAL  R$ 2.007.796,00        </t>
  </si>
  <si>
    <r>
      <t>GE</t>
    </r>
    <r>
      <rPr>
        <sz val="12"/>
        <rFont val="Calibri"/>
        <family val="2"/>
      </rPr>
      <t>GESTÃO DE ABASTECIMENTO E FORNECIMENTO DE COMBUSTÍVES</t>
    </r>
  </si>
  <si>
    <t>VALOR TOTAL  R$ 4.062.410,64</t>
  </si>
  <si>
    <t>PRESTAÇÃO DE SERVIÇO DE MANUTENÇÃO DE RESERVATÓRIO DE ÁGUA</t>
  </si>
  <si>
    <t>VALOR TOTAL  R$ 48.000,00</t>
  </si>
  <si>
    <t>PRESTAÇÃO DE SERVIÇO DE DEDETIZAÇÃO E DESRATIZAÇÃO</t>
  </si>
  <si>
    <t>VALOR TOTAL  R$ 41.200,00</t>
  </si>
  <si>
    <t>VALOR TOTAL  R$ 2.574.000,00</t>
  </si>
  <si>
    <t>CONTRATAÇÃO DE EMPRESA DE TECNOLOGIA DA COMUNICAÇÃO E INFORMAÇÃO PARA CONVERSÃO DIGITAL DE DOCUMENTOS</t>
  </si>
  <si>
    <t>SEI-030022/013295/2022</t>
  </si>
  <si>
    <t>SEI-030002/008383/2024</t>
  </si>
  <si>
    <t>CONTRATAÇÃO DE EMPRESA PARA FORNECIMENTO DE SUBSCRIÇÃO DE SOFTWARE - LGPD</t>
  </si>
  <si>
    <t>VALOR TOTAL  R$ 4.513.846,00</t>
  </si>
  <si>
    <t>PRESTAÇÃO DE SERVIÇOS DE PLANEJAMENTO ESTRATÉGICO, O TREINAMENTO E O DESENVOLVIMENTO INSTITUCIONAL</t>
  </si>
  <si>
    <t>VALOR TOTAL  R$ 810.000,00</t>
  </si>
  <si>
    <t>PRESTAÇÃO DE SERVIÇOS DE MANUTENÇÃO DE SISTEMA DE CIRCUITO FECHADO DE TV</t>
  </si>
  <si>
    <t>VALOR TOTAL              R$ 2.664.390,29</t>
  </si>
  <si>
    <t>VALOR TOTAL              R$ 180.601,92</t>
  </si>
  <si>
    <t>PE 003/24</t>
  </si>
  <si>
    <t>VALOR TOTAL              R$ 20.999.421,00</t>
  </si>
  <si>
    <t>PE 005/24</t>
  </si>
  <si>
    <t>VALOR TOTAL              R$ 7.897.185,00</t>
  </si>
  <si>
    <t>PE 004/24</t>
  </si>
  <si>
    <t>VALOR TOTAL              R$ 9.875.997,00</t>
  </si>
  <si>
    <t>PRESTAÇÃO DE SERVIÇOS COLETA, TRANSPORTE E DESTINAÇÃO FINAL DE RESÍDUOS NÃO PERIGOSO (LIXO EXTRAORDINÁRIO)</t>
  </si>
  <si>
    <t xml:space="preserve">VALOR TOTAL                  R$ 105.600,00                                        VALOR MENSAL                  R$ 9.265,44                   </t>
  </si>
  <si>
    <t>PRESTAÇÃO DE SERVIÇOS DE EMISSÃO E ENTREGA DE CARTÕES ELETRÔNICOS NA MODALIDADE ALIMENTAÇÃO</t>
  </si>
  <si>
    <t>VALOR TOTAL              R$ 928.320,00</t>
  </si>
  <si>
    <t>SERVIÇOS DE SOLUÇÃO CORPORATIVA PARA PROTEÇÃO DE ESTAÇÕES DE TRABALHO, DISPOSITIVOS MÓVEIS, SERVIDORES E O SOFTWARE TIPO ANTIVÍRUS</t>
  </si>
  <si>
    <t>PRESTAÇÃO DE SERVIÇOS DE SERVIÇOS DE MANUTENÇÃO DE APARELHO DE RAIO-X DE INSPEÇÃO E BAGAGEM DE MÃO, COM FORNECIMENTO DE PEÇAS, NA FORMA DO TERMO DE REFERÊNCIA E DO INSTRUMENTO CONVOCATÓRIO, EM 05 (SETE) APARELHOS DE SCANNER CORPORAL</t>
  </si>
  <si>
    <t>PRESTAÇÃO DE SERVIÇO DE LOCAÇÃO DE VEÍCULOS</t>
  </si>
  <si>
    <t xml:space="preserve">ADESÃO A ATA DE REGISTRO DE PREÇOS </t>
  </si>
  <si>
    <t>SEI-030022/000860/2024                          SEI-030002/000781/2025</t>
  </si>
  <si>
    <t>PRESTAÇÃO DE SERVIÇO DE MANUTENÇÃO PREDIAL - LOTE I               CNPJ:  13.077.907/0001-09</t>
  </si>
  <si>
    <t>SEI-030002/002723/2024                           SEI-030002/000530/2025</t>
  </si>
  <si>
    <t>SEI-030022/006630/2024                         SEI-030002/000531/2025</t>
  </si>
  <si>
    <r>
      <t>CONTRATAÇÃO DE EMPRESA PRESTADORA DO SERVIÇO DE PREPARO, FORNECIMENTO E DISTRIBUIÇÃO DE REFEIÇÕES PREPARADAS, COM MÃO-DE-OBRA ESPECIALIZADA, EQUIPAMENTOS, MATERIAIS E INSUMOS, PARA PERÍODO DE 30 MESES, PRORROGÁVEL, PARA ATENDER 10 UNIDADES DO DEGASE (REGIÃO II): </t>
    </r>
    <r>
      <rPr>
        <sz val="12"/>
        <color rgb="FF000000"/>
        <rFont val="Calibri"/>
        <family val="2"/>
      </rPr>
      <t>ADMINISTRAÇÃO CENTRAL, COOSINT, COOECEL, CENSE CANÁRIAS JLA, CAI BELFORD ROXO, CENSE GCA, CENSE ILHA, CRIAAD CAXIAS, CRIAAD NILÓPOLIS, CRIAAD NOVA IGUAÇU</t>
    </r>
  </si>
  <si>
    <t>PE 001/24</t>
  </si>
  <si>
    <t>PE 006/24</t>
  </si>
  <si>
    <r>
      <t>CONTRATAÇÃO DE EMPRESA PRESTADORA DO SERVIÇO DE PREPARO, FORNECIMENTO E DISTRIBUIÇÃO DE REFEIÇÕES PREPARADAS, COM MÃO-DE-OBRA ESPECIALIZADA, EQUIPAMENTOS, MATERIAIS E INSUMOS, PARA PERÍODO DE 30 MESES, PRORROGÁVEL, PARA ATENDER 06 UNIDADES DO DEGASE (REGIÃO III):</t>
    </r>
    <r>
      <rPr>
        <sz val="12"/>
        <color rgb="FF000000"/>
        <rFont val="Calibri"/>
        <family val="2"/>
        <scheme val="minor"/>
      </rPr>
      <t> </t>
    </r>
    <r>
      <rPr>
        <sz val="14"/>
        <color rgb="FF000000"/>
        <rFont val="Calibri"/>
        <family val="2"/>
        <scheme val="minor"/>
      </rPr>
      <t>CENSE NOVA FRIBURGO, </t>
    </r>
    <r>
      <rPr>
        <sz val="12"/>
        <color rgb="FF000000"/>
        <rFont val="Calibri"/>
        <family val="2"/>
        <scheme val="minor"/>
      </rPr>
      <t>CENSE VOLTA REDONDA, INTERNAÇÃO PROVISÓRIA VOLTA REDONDA, CRIAAD BARRA MANSA, CRIAAD VOLTA REDONDA, CRIAAD TERESÓPOLIS</t>
    </r>
  </si>
  <si>
    <t>CONTRATAÇÃO DE EMPRESA PRESTADORA DO SERVIÇO DE PREPARO, FORNECIMENTO E DISTRIBUIÇÃO DE REFEIÇÕES PREPARADAS, COM MÃO-DE-OBRA ESPECIALIZADA, EQUIPAMENTOS, MATERIAIS E INSUMOS, PARA PERÍODO DE 30 MESES, PRORROGÁVEL, PARA ATENDER 04 UNIDADES DO DEGASE (REGIÃO IV): CENSE PROFESSORA MARLENE HENRIQUE ALVES (PMHA), CRIAAD CAMPOS, CRIAAD CABO FRIO E CRIAAD MACAÉ</t>
  </si>
  <si>
    <t>SEI-030022/000924/2021                         SEI -030022/001143/2023                             SEI-030002/000550/2025</t>
  </si>
  <si>
    <t>SEI-030022/000925/2021                    SEI -030022/001153/2023                            SEI-030002/000627/2025</t>
  </si>
  <si>
    <t>SEI-030022/003706/2022                       SEI-030022/000036/2023                             SEI-030002/000526/2025</t>
  </si>
  <si>
    <t>SEI-030022/010827/2022                            SEI-030022/000037/2023                           SEI-030002/000291/2025</t>
  </si>
  <si>
    <t>SEI-030022/010673/2022                                SEI 030022/000038/2023                        SEI-030002/000286/2025</t>
  </si>
  <si>
    <t>SEI-030022/012715/2022                     SEI-030022/000041/2023                           SEI-030002/000295/2025</t>
  </si>
  <si>
    <t>SEI-030022/009005/2023                 SEI-030022/000857/2024</t>
  </si>
  <si>
    <r>
      <t>SEI-150016/000971/2022</t>
    </r>
    <r>
      <rPr>
        <sz val="11.5"/>
        <color rgb="FF000000"/>
        <rFont val="Times New Roman"/>
        <family val="1"/>
      </rPr>
      <t xml:space="preserve">          SEI-030022/009896/2021 (DEGASE/RJ)</t>
    </r>
  </si>
  <si>
    <t>SEI-030002/000309/2025</t>
  </si>
  <si>
    <t>SEI-030002/000307/2025</t>
  </si>
  <si>
    <t>SEI-030002/000633/2025</t>
  </si>
  <si>
    <t xml:space="preserve">SEI-030002/012449/2024                  SEI-030002/000630/2025 </t>
  </si>
  <si>
    <t>SEI-030002/012188/2024           SEI-030002/000192/2025</t>
  </si>
  <si>
    <t>SEI-030002/013117/2024</t>
  </si>
  <si>
    <t>SEI-030002/009680/2024                    SEI-030002/000533/2025</t>
  </si>
  <si>
    <t>SEI-030002/009676/2024                   SEI-030002/000536/2025</t>
  </si>
  <si>
    <t>PROCESSO SELETIVO - CONCURSO</t>
  </si>
  <si>
    <r>
      <t xml:space="preserve">009/2020 </t>
    </r>
    <r>
      <rPr>
        <sz val="12"/>
        <color rgb="FF000000"/>
        <rFont val="Calibri"/>
        <family val="2"/>
        <scheme val="minor"/>
      </rPr>
      <t xml:space="preserve">                                  E-03/021/1080/2019               SIGA: 2020002439                     SIAFE RIO: 20000969 </t>
    </r>
  </si>
  <si>
    <r>
      <t xml:space="preserve">C.M - R$ 3,69                  A - R$ 12,69                      C.T - R$ 3,69                J - R$ 12,69                         C - R$ 2,92          </t>
    </r>
    <r>
      <rPr>
        <b/>
        <sz val="12"/>
        <color rgb="FF000000"/>
        <rFont val="Calibri"/>
        <family val="2"/>
        <scheme val="minor"/>
      </rPr>
      <t>VALOR MENSAL R$ 412.000,00 (ESTIMADO)</t>
    </r>
  </si>
  <si>
    <r>
      <t xml:space="preserve">010/2020 </t>
    </r>
    <r>
      <rPr>
        <sz val="12"/>
        <color rgb="FF000000"/>
        <rFont val="Calibri"/>
        <family val="2"/>
        <scheme val="minor"/>
      </rPr>
      <t xml:space="preserve">                                           E-03/021/191/2019                     SIGA:                                  SIAFE RIO:</t>
    </r>
  </si>
  <si>
    <r>
      <t>011/2020</t>
    </r>
    <r>
      <rPr>
        <sz val="12"/>
        <color rgb="FF000000"/>
        <rFont val="Calibri"/>
        <family val="2"/>
        <scheme val="minor"/>
      </rPr>
      <t xml:space="preserve">                                            E-03/021/192/2019                      SIGA:                                    SIAFE RIO:</t>
    </r>
  </si>
  <si>
    <r>
      <t xml:space="preserve">012/2020 </t>
    </r>
    <r>
      <rPr>
        <sz val="12"/>
        <color rgb="FF000000"/>
        <rFont val="Calibri"/>
        <family val="2"/>
        <scheme val="minor"/>
      </rPr>
      <t xml:space="preserve">                                         E-03/021/194/2019                    SIGA:                            SIAFE RIO:          </t>
    </r>
  </si>
  <si>
    <t>PE 006/2022</t>
  </si>
  <si>
    <t>VALOR CONTRATO</t>
  </si>
  <si>
    <t>VALOR TOTAL      R$ 345.000,00             MENSAL               R$ 11.500,00</t>
  </si>
  <si>
    <t xml:space="preserve">VALOR  TOTAL           R$ 642.000,00        VALOR MENSAL    R$ 53.500,00 </t>
  </si>
  <si>
    <t>VALOR TOTAL: R$ 240.000,00</t>
  </si>
  <si>
    <t xml:space="preserve">VALOR TOTAL         R$ 1.078.963,76           VALOR MENSAL     R$ 112.393,05 </t>
  </si>
  <si>
    <t xml:space="preserve">VALOR TOTAL         R$ 753.379,20    VALOR MENSAL:                R$ 20927,20  </t>
  </si>
  <si>
    <t xml:space="preserve">VALOR TOTAL                   R$ 77.892,00    VALOR MENSAL                  R$ R$ 6.491,00                   </t>
  </si>
  <si>
    <t>VALOR TOTAL  R$ 7.839.987,84                                     VALOR MENSAL           R$ 217.777,44</t>
  </si>
  <si>
    <t xml:space="preserve">VALOR  TOTAL           R$ 1.369,899,00         VALOR MENSAL          R$ 159.075,35 </t>
  </si>
  <si>
    <t>VALOR TOTAL  R$ 16.000,00                                     VALOR MENSAL            R$ 1.334,33</t>
  </si>
  <si>
    <t xml:space="preserve">VALOR TOTAL  R$ 768.010,51                                   </t>
  </si>
  <si>
    <t>VALOR TOTAL  R$ 872.444,70                                     VALOR MENSAL    : R$ 29.081,49</t>
  </si>
  <si>
    <t>VALOR TOTAL  R$ 831.600,00                                     VALOR MENSAL  R$ 69.300,00</t>
  </si>
  <si>
    <t>VALOR TOTAL  R$ 1.357.380,00                                     VALOR MENSAL   R$ 113.115,00</t>
  </si>
  <si>
    <t>VALOR TOTAL  R$ 78.981,48                                    VALOR MENSAL   R$ 6.581,79</t>
  </si>
  <si>
    <t xml:space="preserve">VALOR TOTAL  R$ 323.304,30                                     VALOR MENSAL   R$ 10.776,81 </t>
  </si>
  <si>
    <t xml:space="preserve">VALOR TOTAL  R$ 600.899,72                                     VALOR MENSAL    R$ 20.029,99 </t>
  </si>
  <si>
    <t>SEM CUSTO FINANCEIRO PARA  A ADMINISTRAÇÃO PÚBLICA</t>
  </si>
  <si>
    <t>024/2022                               SIGA: 2022009000                                      SIAFE RIO: 22004494</t>
  </si>
  <si>
    <t>007/2020                                                            SIGA 2020004338                       SIAFE RIO 20000689</t>
  </si>
  <si>
    <t xml:space="preserve"> 008/2020                                        SIGA 2020004830                        SIAFE RIO 20001491 </t>
  </si>
  <si>
    <t xml:space="preserve">004/2022                               SIGA 2023006601                                         SIAFE RIO 24000475 </t>
  </si>
  <si>
    <t>005/2022                               SIGA 2022005274
SIAFE RIO 22001461</t>
  </si>
  <si>
    <t>008/2022                                            SIGA 2022004062                        SIAFE RIO  22001464</t>
  </si>
  <si>
    <t>015/2022                                           SIGA 2022005568
SIAFE RIO 22002491</t>
  </si>
  <si>
    <t>019/2022                                           SIGA  2022007759                 SIAFE RIO 22002748</t>
  </si>
  <si>
    <t>022/2022                               SIGA  2022009664                    SIAFE RIO  22003773</t>
  </si>
  <si>
    <t>023/2022                               SIGA 2022009667                         SIAFE RIO  22003774</t>
  </si>
  <si>
    <t xml:space="preserve">001/2023                                SIGA 2023000961
 SIAFE RIO 23000395
 </t>
  </si>
  <si>
    <t>004/2023                                    SIGA 2023007972                                              SIAFE RIO 23003025</t>
  </si>
  <si>
    <t>005/2023                                          SIGA 2023007616                                   SIAFE RIO 23003575</t>
  </si>
  <si>
    <t>006/2023                                    SIGA 2023004600                                              SIAFE RIO 23001146</t>
  </si>
  <si>
    <t>007/2023                                    SIGA 2023003117                                              SIAFE RIO 23000839</t>
  </si>
  <si>
    <t>009/2023                                    SIGA 2023006343                                              SIAFE RIO 23002928</t>
  </si>
  <si>
    <t>010/2023                                    SIGA 2023006465                                              SIAFE RIO 23002981</t>
  </si>
  <si>
    <t>011/2023                                    SIGA 2023007971                                              SIAFE RIO 23003024</t>
  </si>
  <si>
    <t>013/2023                                    SIGA 2023006571                                              SIAFE RIO 23002993</t>
  </si>
  <si>
    <t>015/2023                                    SIGA 2023010841                                              SIAFE RIO 24000087</t>
  </si>
  <si>
    <t>017/2023                                    SIGA 2023008870                                              SIAFE RIO 23003869</t>
  </si>
  <si>
    <t>018/2023                                    SIGA 2023008870                                              SIAFE RIO 23003869</t>
  </si>
  <si>
    <t>019/2023                                    SIGA 2023010486                                              SIAFE RIO 23004233</t>
  </si>
  <si>
    <t>020/2023                                    SIGA 2023009292                                              SIAFE RIO 23004753</t>
  </si>
  <si>
    <t>021/2023                                    SIGA 2023009875                                              SIAFE RIO 23004732</t>
  </si>
  <si>
    <t>022/2023                                    SIGA 20230102090                                              SIAFE RIO 23004865</t>
  </si>
  <si>
    <t>023/2023                                    SIGA 2023010079                                              SIAFE RIO 23004872</t>
  </si>
  <si>
    <t>001/2024                                    SIGA 2024000471                                              SIAFE RIO 24000250</t>
  </si>
  <si>
    <t>002/2024                                    SIGA 2024000473                                              SIAFE RIO 24000251</t>
  </si>
  <si>
    <t>004/2024                                    SIGA 2024003544                                              SIAFE RIO 24035394</t>
  </si>
  <si>
    <t>003/2024                                    SIGA 2024003626                                              SIAFE RIO 24035394</t>
  </si>
  <si>
    <t>005/2024                                    SIGA 2024005727                                             SIAFE RIO 24037242</t>
  </si>
  <si>
    <t>006/2024                                    SIGA 2024006584                                              SIAFE RIO 24037220</t>
  </si>
  <si>
    <t>007/2024                                    SIGA 202400XXXX                                              SIAFE RIO 2400XXXX</t>
  </si>
  <si>
    <t>008/2024                                    SIGA 02024006714                                              SIAFE RIO 24038113</t>
  </si>
  <si>
    <t>010/2024                                    SIGA 2024008619                                              SIAFE RIO 24037963</t>
  </si>
  <si>
    <t>011/2024                                    SIGA 2024008648                                              SIAFE RIO 24037964</t>
  </si>
  <si>
    <t>013/2024                                    SIGA 2024008624                                              SIAFE RIO 24037986</t>
  </si>
  <si>
    <t>014/2024                                    SIGA 2024008627                                              SIAFE RIO 24037995</t>
  </si>
  <si>
    <t>015/2024                                    SIGA 2024008628                                              SIAFE RIO 24038002</t>
  </si>
  <si>
    <t>016/2024                                    SIGA 2024010483                                              SIAFE RIO</t>
  </si>
  <si>
    <t xml:space="preserve">001/2025                                    SIGA 2024010483                                              SIAFE RIO </t>
  </si>
  <si>
    <t xml:space="preserve">MANUTEC MONTAGEM E EMPREENDIMENTOS LTDA - B7 EMPREENDIMENTOS LTDA. (AMO SERVIÇOS GERAIS LTDA)                                                                      CNPJ 17.298.685/0001-05                            </t>
  </si>
  <si>
    <t xml:space="preserve">MANUTEC MONTAGEM E EMPREENDIMENTOS LTDA     B7 EMPREENDIMENTOS LTDA. (AMO SERVIÇOS GERAIS LTDA)                                                                      CNPJ 17.298.685/0001-05                            </t>
  </si>
  <si>
    <t>WEBTRIP                                            CNPJ 07.340.993/0001-90</t>
  </si>
  <si>
    <t xml:space="preserve">CLARO                                                 CNPJ  40.432.544/0001-47 </t>
  </si>
  <si>
    <t>DADY ILHA SOLUÇÕES INTEGRADAS                                   CNPJ 08.540.992/0001-51</t>
  </si>
  <si>
    <t>NOVA VIDA LOCAÇÕES LTDA                                                    CNPJ 39.918.097/0001-51</t>
  </si>
  <si>
    <t>WP SISTEMAS REPROGRAFICOS E IMPRESSAO LTDA                                CNPJ 03.951.766/0001-40</t>
  </si>
  <si>
    <t>LFO PERES MANUTENÇÃO E SERVIÇOS ME                                                  CNPJ 34.540.397/0001-26</t>
  </si>
  <si>
    <t>LIDER CONSTRUÇÃO E SERVIÇOS LTDA - LOTE II CNPJ 01.274.719/0001-83</t>
  </si>
  <si>
    <t>MR COMÉRCIO DE CONCERTINA, MATERIAIS E SERVIÇOS LTDA                                  CNPJ 26.875.762/0001-34</t>
  </si>
  <si>
    <t>VMI SISTEMAS DE SEGURANÇA LTDA                                         CNPJ 05.293.074/0001-87</t>
  </si>
  <si>
    <t>IDEAL COLETA AMBIENTAL LTDA                                              CNPJ 29.080.878/0001-66</t>
  </si>
  <si>
    <t>IDEAL COLETA AMBIENTAL LTDA                                             CNPJ 29.080.878/0001-66</t>
  </si>
  <si>
    <t>GREEN CARD                    (CARTÃO NATALINO)                               CNPJ 92.559.830/0001-71</t>
  </si>
  <si>
    <t>ENINCENDIO SISTEMA DE PROTEÇÃO E COMBATE LTDA EPP                                CNPJ 13.077.907/0001-09</t>
  </si>
  <si>
    <t xml:space="preserve">SENHOR DOS CUPINS LTDA                                                CNPJ 28.470.673/0001-24   </t>
  </si>
  <si>
    <t>FUNDAÇÃO GETULIO VARGAS - FGV                           CNPJ 33.641.663/0001-41</t>
  </si>
  <si>
    <t>DECISION TEAM LTDA EPP                                                 CNPJ 16.858.835/0001-17</t>
  </si>
  <si>
    <t>RESTAURANTE NOVA RODOVIA 2007                         CNPJ 09.077.954/0001-77</t>
  </si>
  <si>
    <t>MENDES DOS SANTOS REFEIÇÕES COLETIVAS E SERVIÇOS LTDA                             CNPJ 04.375.510/0001-02</t>
  </si>
  <si>
    <t>MENDES DOS SANTOS REFEIÇÕES COLETIVAS E SERVIÇOS LTDA                           CNPJ04.375.510/0001-02</t>
  </si>
  <si>
    <t>E-03/021/190/2019</t>
  </si>
  <si>
    <t>E-03/021/195/2019</t>
  </si>
  <si>
    <t>SEI-030022/001160/2022</t>
  </si>
  <si>
    <t>E-04/171/221/2018 (PRODERJ)           SEI-030022/004715/2021 (DEGASE)</t>
  </si>
  <si>
    <t xml:space="preserve">SEI-030022/002893/2022 </t>
  </si>
  <si>
    <t>SEI-030022/011546/2021</t>
  </si>
  <si>
    <t>SEI-030022/003034/2022</t>
  </si>
  <si>
    <t>SEI-030022/002769/2022</t>
  </si>
  <si>
    <t>SEI-030022/003482/2022</t>
  </si>
  <si>
    <t>SEI-030022/006949/2021</t>
  </si>
  <si>
    <t>SEI-030022/001154/2022</t>
  </si>
  <si>
    <t xml:space="preserve"> SEI-030022/016967/2022</t>
  </si>
  <si>
    <t>SEI-030022/000159/2023</t>
  </si>
  <si>
    <t>SEI-030022/004908/2022</t>
  </si>
  <si>
    <t>SEI-030022/001776/2023</t>
  </si>
  <si>
    <t xml:space="preserve"> SEI-030022/015382/2022</t>
  </si>
  <si>
    <t>SEI-030022/001133/2022</t>
  </si>
  <si>
    <t>SEI-030022/016859/2022</t>
  </si>
  <si>
    <t>SEI-030022/016742/2022</t>
  </si>
  <si>
    <t>SEI-030022/006106/2023</t>
  </si>
  <si>
    <t>SEI-030022/011821/2022</t>
  </si>
  <si>
    <t>SEI-030022/010743/2023</t>
  </si>
  <si>
    <t>SEI-030022/003794/2023</t>
  </si>
  <si>
    <t>SEI-030022/013062/2023</t>
  </si>
  <si>
    <t>SEI-030022/004911/2022</t>
  </si>
  <si>
    <t>SEI-030022/011669/2023</t>
  </si>
  <si>
    <t>SEI-030002/005225/2024</t>
  </si>
  <si>
    <t>SEI-030002/006394/2024</t>
  </si>
  <si>
    <t>SEI-150016/000013/2022            SEI-030022/009249/2023 (DEGASE/RJ)</t>
  </si>
  <si>
    <t xml:space="preserve"> SEI-030002/004953/2024 (DEGASE/RJ)</t>
  </si>
  <si>
    <t>SEI-030002/001591/2024 (DEGASE/RJ)</t>
  </si>
  <si>
    <t>SEI-030002/011570/2024 (DEGASE/RJ)</t>
  </si>
  <si>
    <t>SEI-030002/001590/2024 (DEGASE/RJ)</t>
  </si>
  <si>
    <t>SEI-030002/001589/2024 (DEGASE/RJ)</t>
  </si>
  <si>
    <t>SEI-030002/001700/2024 (DEGASE/RJ)</t>
  </si>
  <si>
    <t>SEI-030002/000897/2024 (DEGASE/RJ)</t>
  </si>
  <si>
    <t>SEI-030002/012297/2024 (DEGASE/RJ)</t>
  </si>
  <si>
    <t>SEI-030002/011570/2024</t>
  </si>
  <si>
    <t>DIVISÃO DE FINANÇAS</t>
  </si>
  <si>
    <t>002/2022                                     SIGA 2022001884                  SIAFE RIO  22000667</t>
  </si>
  <si>
    <t>Governo do Estado do Rio de Janeiro
Secretaria de Estado de Educação
Departamento Geral de Ações Socioeducativas
Coordenação Administrativa e Financeira
Divisão de Contratos e Convênios</t>
  </si>
  <si>
    <t>PLANILHA DE CONTROLE DE CONTRATOS</t>
  </si>
  <si>
    <t>LIMPEZA E HIGIENE                                                    CENSE VOLTA REDONDA, CRIAAD VOLTA REDONDA, CRIAAD TERESÓPOLIS, CRIAAD BARRA MANSA,
CENSE NOVA FRIBURGO</t>
  </si>
  <si>
    <t>009/2024                                    SIGA 2024007576                                              SIAFE RIO 24038856</t>
  </si>
  <si>
    <t>026/2022                                            SIGA 2022009361</t>
  </si>
  <si>
    <t>027/2022                                          SIGA 2022009352</t>
  </si>
  <si>
    <t>CS BRASIL FROTAS S.A.                            CNPJ 27.595.780/0001-16</t>
  </si>
  <si>
    <t>EXTREME DIGITAL CONSULTORIA E REPRESENTAÇÕES LTDA                                   CNPJ 14.139.773/0001-68</t>
  </si>
  <si>
    <t>DELTAPOINT CONSULTORIA E TREINAMENTOS LTDA                                CNPJ 22.543.675/0001-10</t>
  </si>
  <si>
    <t>DELL COMPUTADORES DO BRASIL LTDA                                                  CNPJ 72.381.189/0010-01</t>
  </si>
  <si>
    <t>DELL COMPUTADORES DO BRASIL LTDA                                                     CNPJ 72.381.189/0010-01</t>
  </si>
  <si>
    <t>TECHSCAN IMPORTADORA E SERVIÇOS LTDA                                               CNPJ 06.083.148/0001-13</t>
  </si>
  <si>
    <t>TECHDOG SOLUÇÕES DE INTERNET LTDA                                                  CNPJ 22.941.743/0001-07</t>
  </si>
  <si>
    <t>C.E. ALMEIDA                                    CNPJ 13.502.796/0001-22</t>
  </si>
  <si>
    <t>SENAC                                                 CNPJ 03.672.347/0001-79</t>
  </si>
  <si>
    <t>SENAC                                                                         CNPJ Nº 03.672.347/0001-79</t>
  </si>
  <si>
    <t>RFC RASTREAMENTO DE FROTAS LTDA                                                                            CNPJ 19.078.854/0001-19</t>
  </si>
  <si>
    <t>FORD COMPANY                                                                            CNPJ 03.470.727/0041-18</t>
  </si>
  <si>
    <t>K8.COM ENGENHARIA E SERVIÇOS LTDA                                                        CNPJ 20.419.850/0001-36</t>
  </si>
  <si>
    <t>K8.COM ENGENHARIA E SERVIÇOS LTDA                                  CNPJ 20.419.850/0001-36</t>
  </si>
  <si>
    <t>K8.COM ENGENHARIA E SERVIÇOS LTDA                              CNPJ 20.419.850/0001-36</t>
  </si>
  <si>
    <t>BRS SP SUPRIMENTOS CORPORATIVOS LTDA                                                   CNPJ 03.746.938/0015-49</t>
  </si>
  <si>
    <t>PRIME CONSULTORIA E ASSESSORIA EMPRESARIAL LTDA                                      CNPJ 05.340.639/0001-30</t>
  </si>
  <si>
    <t>OUR PEST CONTROL IMUNIZAÇÃO LTDA                              CNPJ 04.375.510/0001-02</t>
  </si>
  <si>
    <t xml:space="preserve">INTELIGÊNCIA ARTIFICIAL TECNOLOGIA E REFRIGERAÇÃO LTDA (EMPRESA LÍDER)                                 CNPJ 07.385.089/0001-09 </t>
  </si>
  <si>
    <t>EVERY TI TECNOLOGIA E INOVAÇÃO LTDA                            CNPJ 08.925.028/0001-41</t>
  </si>
  <si>
    <t>EVOLUTEC - EVOLUÇÃO EM TECNOLOGIA EIRELI                     CNPJ 05.532.216/0001-11</t>
  </si>
  <si>
    <t>RC CARD SOLUÇÕES EM PAAGAMENTOS LTDA                                 CNPJ 12.515.796/0001-02</t>
  </si>
  <si>
    <t>INSTITUTO DE DESENVOLVIMENTO EDUCACIONAL, CULTURAL E ASSISTENCIAL NACIONAL - IDECAN                                       CNPJ 04.236.076/0001-71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</si>
</sst>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/m/yyyy"/>
    <numFmt numFmtId="165" formatCode="_-&quot;R$ &quot;* #,##0.00_-;&quot;-R$ &quot;* #,##0.00_-;_-&quot;R$ &quot;* \-??_-;_-@_-"/>
    <numFmt numFmtId="166" formatCode="&quot;R$ &quot;#,##0.00;[Red]&quot;-R$ &quot;#,##0.00"/>
  </numFmts>
  <fonts count="41" x14ac:knownFonts="1">
    <font>
      <sz val="11"/>
      <color rgb="FF000000"/>
      <name val="Calibri"/>
      <family val="2"/>
      <charset val="1"/>
    </font>
    <font>
      <sz val="8"/>
      <color rgb="FF000000"/>
      <name val="Times New Roman"/>
      <family val="1"/>
      <charset val="1"/>
    </font>
    <font>
      <b/>
      <sz val="10"/>
      <color rgb="FFFFFF00"/>
      <name val="Times New Roman"/>
      <family val="1"/>
      <charset val="1"/>
    </font>
    <font>
      <b/>
      <sz val="5"/>
      <color rgb="FF000000"/>
      <name val="Times New Roman"/>
      <family val="1"/>
      <charset val="1"/>
    </font>
    <font>
      <sz val="9"/>
      <name val="Times New Roman"/>
      <family val="1"/>
      <charset val="1"/>
    </font>
    <font>
      <sz val="9"/>
      <color rgb="FF000000"/>
      <name val="Times New Roman"/>
      <family val="1"/>
      <charset val="1"/>
    </font>
    <font>
      <sz val="6"/>
      <color rgb="FF000000"/>
      <name val="Times New Roman"/>
      <family val="1"/>
      <charset val="1"/>
    </font>
    <font>
      <b/>
      <sz val="7"/>
      <color rgb="FF000000"/>
      <name val="Times New Roman"/>
      <family val="1"/>
      <charset val="1"/>
    </font>
    <font>
      <b/>
      <sz val="8"/>
      <color rgb="FFFF0000"/>
      <name val="Times New Roman"/>
      <family val="1"/>
      <charset val="1"/>
    </font>
    <font>
      <b/>
      <sz val="5"/>
      <name val="Times New Roman"/>
      <family val="1"/>
      <charset val="1"/>
    </font>
    <font>
      <sz val="8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b/>
      <sz val="10"/>
      <color rgb="FFFF0000"/>
      <name val="Times New Roman"/>
      <family val="1"/>
      <charset val="1"/>
    </font>
    <font>
      <sz val="1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/>
      <sz val="10"/>
      <name val="Times New Roman"/>
      <family val="1"/>
      <charset val="1"/>
    </font>
    <font>
      <sz val="10"/>
      <color rgb="FFFF0000"/>
      <name val="Times New Roman"/>
      <family val="1"/>
      <charset val="1"/>
    </font>
    <font>
      <sz val="8"/>
      <color rgb="FFFF0000"/>
      <name val="Times New Roman"/>
      <family val="1"/>
      <charset val="1"/>
    </font>
    <font>
      <b/>
      <sz val="8"/>
      <color rgb="FF000000"/>
      <name val="Times New Roman"/>
      <family val="1"/>
      <charset val="1"/>
    </font>
    <font>
      <sz val="10"/>
      <name val="Arial Narrow"/>
      <family val="2"/>
      <charset val="1"/>
    </font>
    <font>
      <sz val="11"/>
      <color rgb="FF000000"/>
      <name val="Calibri"/>
      <family val="2"/>
      <charset val="1"/>
    </font>
    <font>
      <sz val="12"/>
      <color rgb="FF000000"/>
      <name val="Calibri"/>
      <family val="2"/>
    </font>
    <font>
      <b/>
      <sz val="12"/>
      <color rgb="FFFFFF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color rgb="FFFF0000"/>
      <name val="Calibri"/>
      <family val="2"/>
    </font>
    <font>
      <sz val="12"/>
      <color rgb="FF000000"/>
      <name val="Calibri"/>
      <family val="2"/>
      <scheme val="minor"/>
    </font>
    <font>
      <b/>
      <sz val="14"/>
      <color rgb="FF000000"/>
      <name val="Calibri"/>
      <family val="2"/>
    </font>
    <font>
      <sz val="12"/>
      <color theme="0"/>
      <name val="Calibri"/>
      <family val="2"/>
    </font>
    <font>
      <sz val="12"/>
      <color rgb="FF000000"/>
      <name val="Times New Roman"/>
      <family val="1"/>
    </font>
    <font>
      <sz val="11.5"/>
      <color rgb="FF000000"/>
      <name val="Times New Roman"/>
      <family val="1"/>
    </font>
    <font>
      <sz val="14"/>
      <color rgb="FF000000"/>
      <name val="Calibri"/>
      <family val="2"/>
      <scheme val="minor"/>
    </font>
    <font>
      <sz val="12"/>
      <color theme="1"/>
      <name val="Calibri"/>
      <family val="2"/>
    </font>
    <font>
      <sz val="14"/>
      <color rgb="FF000000"/>
      <name val="Calibri"/>
      <family val="2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0CECE"/>
      </patternFill>
    </fill>
    <fill>
      <patternFill patternType="solid">
        <fgColor rgb="FFFFFFFF"/>
        <bgColor rgb="FFF2F2F2"/>
      </patternFill>
    </fill>
    <fill>
      <patternFill patternType="solid">
        <fgColor rgb="FF1F4E79"/>
        <bgColor rgb="FF2F5597"/>
      </patternFill>
    </fill>
    <fill>
      <patternFill patternType="solid">
        <fgColor rgb="FFBDD7EE"/>
        <bgColor rgb="FFD0CECE"/>
      </patternFill>
    </fill>
    <fill>
      <patternFill patternType="solid">
        <fgColor rgb="FFFBE5D6"/>
        <bgColor rgb="FFF2F2F2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5" fontId="20" fillId="0" borderId="0" applyBorder="0" applyProtection="0"/>
  </cellStyleXfs>
  <cellXfs count="193">
    <xf numFmtId="0" fontId="0" fillId="0" borderId="0" xfId="0"/>
    <xf numFmtId="0" fontId="1" fillId="0" borderId="0" xfId="0" applyFont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4" borderId="0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 wrapText="1"/>
    </xf>
    <xf numFmtId="0" fontId="2" fillId="4" borderId="0" xfId="0" applyFont="1" applyFill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17" fontId="1" fillId="0" borderId="1" xfId="0" applyNumberFormat="1" applyFont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164" fontId="1" fillId="3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165" fontId="1" fillId="2" borderId="1" xfId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164" fontId="10" fillId="2" borderId="1" xfId="0" applyNumberFormat="1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0" fontId="11" fillId="5" borderId="1" xfId="0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14" fillId="3" borderId="1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 applyProtection="1">
      <alignment horizontal="center" vertical="center" wrapText="1"/>
    </xf>
    <xf numFmtId="164" fontId="15" fillId="2" borderId="1" xfId="0" applyNumberFormat="1" applyFont="1" applyFill="1" applyBorder="1" applyAlignment="1" applyProtection="1">
      <alignment horizontal="center" vertical="center" wrapText="1"/>
    </xf>
    <xf numFmtId="164" fontId="14" fillId="3" borderId="1" xfId="0" applyNumberFormat="1" applyFont="1" applyFill="1" applyBorder="1" applyAlignment="1" applyProtection="1">
      <alignment horizontal="center" vertical="center" wrapText="1"/>
    </xf>
    <xf numFmtId="164" fontId="13" fillId="3" borderId="1" xfId="0" applyNumberFormat="1" applyFont="1" applyFill="1" applyBorder="1" applyAlignment="1" applyProtection="1">
      <alignment horizontal="center" vertical="center" wrapText="1"/>
    </xf>
    <xf numFmtId="164" fontId="13" fillId="2" borderId="1" xfId="0" applyNumberFormat="1" applyFont="1" applyFill="1" applyBorder="1" applyAlignment="1" applyProtection="1">
      <alignment horizontal="center" vertical="center" wrapText="1"/>
    </xf>
    <xf numFmtId="165" fontId="13" fillId="2" borderId="1" xfId="1" applyFont="1" applyFill="1" applyBorder="1" applyAlignment="1" applyProtection="1">
      <alignment horizontal="center" vertical="center" wrapText="1"/>
    </xf>
    <xf numFmtId="165" fontId="13" fillId="3" borderId="1" xfId="1" applyFont="1" applyFill="1" applyBorder="1" applyAlignment="1" applyProtection="1">
      <alignment horizontal="center" vertical="center" wrapText="1"/>
    </xf>
    <xf numFmtId="165" fontId="13" fillId="3" borderId="1" xfId="0" applyNumberFormat="1" applyFont="1" applyFill="1" applyBorder="1" applyAlignment="1" applyProtection="1">
      <alignment horizontal="center" vertical="center" wrapText="1"/>
    </xf>
    <xf numFmtId="49" fontId="13" fillId="2" borderId="1" xfId="0" applyNumberFormat="1" applyFont="1" applyFill="1" applyBorder="1" applyAlignment="1" applyProtection="1">
      <alignment horizontal="center" vertical="center" wrapText="1"/>
    </xf>
    <xf numFmtId="164" fontId="12" fillId="2" borderId="1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wrapText="1"/>
    </xf>
    <xf numFmtId="0" fontId="15" fillId="0" borderId="1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</xf>
    <xf numFmtId="164" fontId="11" fillId="2" borderId="1" xfId="0" applyNumberFormat="1" applyFont="1" applyFill="1" applyBorder="1" applyAlignment="1" applyProtection="1">
      <alignment horizontal="center" vertical="center" wrapText="1"/>
    </xf>
    <xf numFmtId="164" fontId="14" fillId="2" borderId="1" xfId="0" applyNumberFormat="1" applyFont="1" applyFill="1" applyBorder="1" applyAlignment="1" applyProtection="1">
      <alignment horizontal="center" vertical="center" wrapText="1"/>
    </xf>
    <xf numFmtId="165" fontId="14" fillId="2" borderId="1" xfId="1" applyFont="1" applyFill="1" applyBorder="1" applyAlignment="1" applyProtection="1">
      <alignment horizontal="center" vertical="center" wrapText="1"/>
    </xf>
    <xf numFmtId="49" fontId="14" fillId="2" borderId="1" xfId="0" applyNumberFormat="1" applyFont="1" applyFill="1" applyBorder="1" applyAlignment="1" applyProtection="1">
      <alignment horizontal="center" vertical="center" wrapText="1"/>
    </xf>
    <xf numFmtId="164" fontId="1" fillId="2" borderId="6" xfId="0" applyNumberFormat="1" applyFont="1" applyFill="1" applyBorder="1" applyAlignment="1" applyProtection="1">
      <alignment horizontal="center" vertical="center" wrapText="1"/>
    </xf>
    <xf numFmtId="165" fontId="14" fillId="3" borderId="1" xfId="0" applyNumberFormat="1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wrapText="1"/>
    </xf>
    <xf numFmtId="164" fontId="10" fillId="2" borderId="6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</xf>
    <xf numFmtId="165" fontId="14" fillId="3" borderId="1" xfId="1" applyFont="1" applyFill="1" applyBorder="1" applyAlignment="1" applyProtection="1">
      <alignment horizontal="center" vertical="center" wrapText="1"/>
    </xf>
    <xf numFmtId="166" fontId="14" fillId="2" borderId="1" xfId="0" applyNumberFormat="1" applyFont="1" applyFill="1" applyBorder="1" applyAlignment="1" applyProtection="1">
      <alignment horizontal="center" vertical="center" wrapText="1"/>
    </xf>
    <xf numFmtId="166" fontId="14" fillId="3" borderId="1" xfId="0" applyNumberFormat="1" applyFont="1" applyFill="1" applyBorder="1" applyAlignment="1" applyProtection="1">
      <alignment horizontal="center" vertical="center" wrapText="1"/>
    </xf>
    <xf numFmtId="0" fontId="19" fillId="3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wrapText="1"/>
    </xf>
    <xf numFmtId="0" fontId="19" fillId="3" borderId="0" xfId="0" applyFont="1" applyFill="1" applyAlignment="1" applyProtection="1">
      <alignment horizontal="center" vertical="center" wrapText="1"/>
    </xf>
    <xf numFmtId="0" fontId="19" fillId="6" borderId="1" xfId="0" applyFont="1" applyFill="1" applyBorder="1" applyAlignment="1" applyProtection="1">
      <alignment horizontal="center" vertical="center" wrapText="1"/>
    </xf>
    <xf numFmtId="164" fontId="19" fillId="6" borderId="1" xfId="0" applyNumberFormat="1" applyFont="1" applyFill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center" vertical="center" wrapText="1"/>
    </xf>
    <xf numFmtId="0" fontId="11" fillId="5" borderId="5" xfId="0" applyFont="1" applyFill="1" applyBorder="1" applyAlignment="1" applyProtection="1">
      <alignment horizontal="center" vertical="center" wrapText="1"/>
    </xf>
    <xf numFmtId="164" fontId="19" fillId="6" borderId="5" xfId="0" applyNumberFormat="1" applyFont="1" applyFill="1" applyBorder="1" applyAlignment="1" applyProtection="1">
      <alignment horizontal="center" vertical="center" wrapText="1"/>
    </xf>
    <xf numFmtId="0" fontId="13" fillId="3" borderId="5" xfId="0" applyFont="1" applyFill="1" applyBorder="1" applyAlignment="1" applyProtection="1">
      <alignment horizontal="center" vertical="center" wrapText="1"/>
    </xf>
    <xf numFmtId="164" fontId="15" fillId="2" borderId="5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164" fontId="1" fillId="2" borderId="3" xfId="0" applyNumberFormat="1" applyFont="1" applyFill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164" fontId="10" fillId="2" borderId="3" xfId="0" applyNumberFormat="1" applyFont="1" applyFill="1" applyBorder="1" applyAlignment="1" applyProtection="1">
      <alignment horizontal="center" vertical="center" wrapText="1"/>
    </xf>
    <xf numFmtId="0" fontId="11" fillId="5" borderId="3" xfId="0" applyFont="1" applyFill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0" fontId="14" fillId="2" borderId="3" xfId="0" applyFont="1" applyFill="1" applyBorder="1" applyAlignment="1" applyProtection="1">
      <alignment horizontal="center" vertical="center" wrapText="1"/>
    </xf>
    <xf numFmtId="0" fontId="13" fillId="2" borderId="3" xfId="0" applyFont="1" applyFill="1" applyBorder="1" applyAlignment="1" applyProtection="1">
      <alignment horizontal="center" vertical="center" wrapText="1"/>
    </xf>
    <xf numFmtId="0" fontId="14" fillId="3" borderId="3" xfId="0" applyFont="1" applyFill="1" applyBorder="1" applyAlignment="1" applyProtection="1">
      <alignment horizontal="center" vertical="center" wrapText="1"/>
    </xf>
    <xf numFmtId="164" fontId="11" fillId="2" borderId="3" xfId="0" applyNumberFormat="1" applyFont="1" applyFill="1" applyBorder="1" applyAlignment="1" applyProtection="1">
      <alignment horizontal="center" vertical="center" wrapText="1"/>
    </xf>
    <xf numFmtId="0" fontId="19" fillId="6" borderId="3" xfId="0" applyFont="1" applyFill="1" applyBorder="1" applyAlignment="1" applyProtection="1">
      <alignment horizontal="center" vertical="center" wrapText="1"/>
    </xf>
    <xf numFmtId="0" fontId="13" fillId="3" borderId="3" xfId="0" applyFont="1" applyFill="1" applyBorder="1" applyAlignment="1" applyProtection="1">
      <alignment horizontal="center" vertical="center" wrapText="1"/>
    </xf>
    <xf numFmtId="164" fontId="15" fillId="2" borderId="3" xfId="0" applyNumberFormat="1" applyFont="1" applyFill="1" applyBorder="1" applyAlignment="1" applyProtection="1">
      <alignment horizontal="center" vertical="center" wrapText="1"/>
    </xf>
    <xf numFmtId="0" fontId="19" fillId="3" borderId="3" xfId="0" applyFont="1" applyFill="1" applyBorder="1" applyAlignment="1" applyProtection="1">
      <alignment horizontal="center" vertical="center" wrapText="1"/>
    </xf>
    <xf numFmtId="0" fontId="19" fillId="0" borderId="3" xfId="0" applyFont="1" applyBorder="1" applyAlignment="1" applyProtection="1">
      <alignment horizontal="center" vertical="center" wrapText="1"/>
    </xf>
    <xf numFmtId="0" fontId="21" fillId="0" borderId="0" xfId="0" applyFont="1" applyAlignment="1" applyProtection="1">
      <alignment wrapText="1"/>
    </xf>
    <xf numFmtId="0" fontId="21" fillId="2" borderId="1" xfId="0" applyFont="1" applyFill="1" applyBorder="1" applyAlignment="1" applyProtection="1">
      <alignment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 applyProtection="1">
      <alignment horizontal="center" vertical="center" wrapText="1"/>
    </xf>
    <xf numFmtId="0" fontId="23" fillId="5" borderId="1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21" fillId="2" borderId="1" xfId="0" applyFont="1" applyFill="1" applyBorder="1" applyAlignment="1" applyProtection="1">
      <alignment horizontal="center" vertical="center" wrapText="1"/>
    </xf>
    <xf numFmtId="0" fontId="21" fillId="3" borderId="1" xfId="0" applyFont="1" applyFill="1" applyBorder="1" applyAlignment="1" applyProtection="1">
      <alignment horizontal="center" vertical="center" wrapText="1"/>
    </xf>
    <xf numFmtId="0" fontId="21" fillId="3" borderId="1" xfId="0" applyFont="1" applyFill="1" applyBorder="1" applyAlignment="1" applyProtection="1">
      <alignment horizontal="center" wrapText="1"/>
    </xf>
    <xf numFmtId="164" fontId="23" fillId="2" borderId="1" xfId="0" applyNumberFormat="1" applyFont="1" applyFill="1" applyBorder="1" applyAlignment="1" applyProtection="1">
      <alignment horizontal="center" vertical="center" wrapText="1"/>
    </xf>
    <xf numFmtId="164" fontId="21" fillId="3" borderId="1" xfId="0" applyNumberFormat="1" applyFont="1" applyFill="1" applyBorder="1" applyAlignment="1" applyProtection="1">
      <alignment horizontal="center" vertical="center" wrapText="1"/>
    </xf>
    <xf numFmtId="0" fontId="24" fillId="2" borderId="1" xfId="0" applyFont="1" applyFill="1" applyBorder="1" applyAlignment="1" applyProtection="1">
      <alignment horizontal="center" vertical="center" wrapText="1"/>
    </xf>
    <xf numFmtId="0" fontId="26" fillId="2" borderId="1" xfId="0" applyFont="1" applyFill="1" applyBorder="1" applyAlignment="1" applyProtection="1">
      <alignment horizontal="center" vertical="center" wrapText="1"/>
    </xf>
    <xf numFmtId="0" fontId="26" fillId="0" borderId="1" xfId="0" applyFont="1" applyBorder="1" applyAlignment="1" applyProtection="1">
      <alignment horizontal="center" vertical="center" wrapText="1"/>
    </xf>
    <xf numFmtId="0" fontId="26" fillId="3" borderId="1" xfId="0" applyFont="1" applyFill="1" applyBorder="1" applyAlignment="1" applyProtection="1">
      <alignment horizontal="center" vertical="center" wrapText="1"/>
    </xf>
    <xf numFmtId="164" fontId="25" fillId="2" borderId="1" xfId="0" applyNumberFormat="1" applyFont="1" applyFill="1" applyBorder="1" applyAlignment="1" applyProtection="1">
      <alignment horizontal="center" vertical="center" wrapText="1"/>
    </xf>
    <xf numFmtId="0" fontId="21" fillId="2" borderId="1" xfId="0" applyFont="1" applyFill="1" applyBorder="1" applyAlignment="1" applyProtection="1">
      <alignment vertical="center" wrapText="1"/>
    </xf>
    <xf numFmtId="0" fontId="27" fillId="0" borderId="0" xfId="0" applyFont="1" applyAlignment="1" applyProtection="1">
      <alignment wrapText="1"/>
    </xf>
    <xf numFmtId="0" fontId="25" fillId="3" borderId="1" xfId="0" applyFont="1" applyFill="1" applyBorder="1" applyAlignment="1" applyProtection="1">
      <alignment horizontal="center" vertical="center" wrapText="1"/>
    </xf>
    <xf numFmtId="0" fontId="26" fillId="3" borderId="1" xfId="0" applyFont="1" applyFill="1" applyBorder="1" applyAlignment="1" applyProtection="1">
      <alignment horizontal="center" vertical="center"/>
    </xf>
    <xf numFmtId="0" fontId="21" fillId="2" borderId="5" xfId="0" applyFont="1" applyFill="1" applyBorder="1" applyAlignment="1" applyProtection="1">
      <alignment horizontal="center" vertical="center" wrapText="1"/>
    </xf>
    <xf numFmtId="0" fontId="26" fillId="3" borderId="5" xfId="0" applyFont="1" applyFill="1" applyBorder="1" applyAlignment="1" applyProtection="1">
      <alignment horizontal="center" vertical="center" wrapText="1"/>
    </xf>
    <xf numFmtId="0" fontId="21" fillId="3" borderId="1" xfId="0" applyFont="1" applyFill="1" applyBorder="1" applyAlignment="1" applyProtection="1">
      <alignment wrapText="1"/>
    </xf>
    <xf numFmtId="0" fontId="21" fillId="2" borderId="0" xfId="0" applyFont="1" applyFill="1" applyAlignment="1" applyProtection="1">
      <alignment wrapText="1"/>
    </xf>
    <xf numFmtId="0" fontId="21" fillId="3" borderId="0" xfId="0" applyFont="1" applyFill="1" applyAlignment="1" applyProtection="1">
      <alignment wrapText="1"/>
    </xf>
    <xf numFmtId="0" fontId="21" fillId="0" borderId="1" xfId="0" applyFont="1" applyBorder="1" applyAlignment="1" applyProtection="1">
      <alignment wrapText="1"/>
    </xf>
    <xf numFmtId="0" fontId="21" fillId="0" borderId="1" xfId="0" applyFont="1" applyBorder="1" applyAlignment="1">
      <alignment horizontal="center" vertical="center" wrapText="1"/>
    </xf>
    <xf numFmtId="0" fontId="24" fillId="0" borderId="5" xfId="0" applyFont="1" applyBorder="1" applyAlignment="1" applyProtection="1">
      <alignment horizontal="center" vertical="center" wrapText="1"/>
    </xf>
    <xf numFmtId="0" fontId="26" fillId="0" borderId="5" xfId="0" applyFont="1" applyBorder="1" applyAlignment="1" applyProtection="1">
      <alignment horizontal="center" vertical="center" wrapText="1"/>
    </xf>
    <xf numFmtId="0" fontId="21" fillId="0" borderId="5" xfId="0" applyFont="1" applyBorder="1" applyAlignment="1" applyProtection="1">
      <alignment wrapText="1"/>
    </xf>
    <xf numFmtId="0" fontId="21" fillId="3" borderId="5" xfId="0" applyFont="1" applyFill="1" applyBorder="1" applyAlignment="1" applyProtection="1">
      <alignment horizontal="center" vertical="center" wrapText="1"/>
    </xf>
    <xf numFmtId="164" fontId="25" fillId="2" borderId="5" xfId="0" applyNumberFormat="1" applyFont="1" applyFill="1" applyBorder="1" applyAlignment="1" applyProtection="1">
      <alignment horizontal="center" vertical="center" wrapText="1"/>
    </xf>
    <xf numFmtId="0" fontId="21" fillId="0" borderId="0" xfId="0" applyFont="1" applyAlignment="1" applyProtection="1">
      <alignment vertical="top" wrapText="1"/>
    </xf>
    <xf numFmtId="0" fontId="21" fillId="0" borderId="0" xfId="0" applyFont="1" applyAlignment="1" applyProtection="1">
      <alignment vertical="center" wrapText="1"/>
    </xf>
    <xf numFmtId="0" fontId="26" fillId="0" borderId="0" xfId="0" applyFont="1" applyAlignment="1" applyProtection="1">
      <alignment wrapText="1"/>
    </xf>
    <xf numFmtId="0" fontId="23" fillId="0" borderId="0" xfId="0" applyFont="1" applyAlignment="1" applyProtection="1">
      <alignment wrapText="1"/>
    </xf>
    <xf numFmtId="164" fontId="21" fillId="3" borderId="0" xfId="0" applyNumberFormat="1" applyFont="1" applyFill="1" applyAlignment="1" applyProtection="1">
      <alignment wrapText="1"/>
    </xf>
    <xf numFmtId="164" fontId="21" fillId="2" borderId="0" xfId="0" applyNumberFormat="1" applyFont="1" applyFill="1" applyAlignment="1" applyProtection="1">
      <alignment wrapText="1"/>
    </xf>
    <xf numFmtId="165" fontId="14" fillId="2" borderId="6" xfId="1" applyFont="1" applyFill="1" applyBorder="1" applyAlignment="1" applyProtection="1">
      <alignment horizontal="center" vertical="center" wrapText="1"/>
    </xf>
    <xf numFmtId="165" fontId="13" fillId="2" borderId="6" xfId="1" applyFont="1" applyFill="1" applyBorder="1" applyAlignment="1" applyProtection="1">
      <alignment horizontal="center" vertical="center" wrapText="1"/>
    </xf>
    <xf numFmtId="0" fontId="21" fillId="3" borderId="7" xfId="0" applyFont="1" applyFill="1" applyBorder="1" applyAlignment="1" applyProtection="1">
      <alignment wrapText="1"/>
    </xf>
    <xf numFmtId="0" fontId="28" fillId="7" borderId="0" xfId="0" applyFont="1" applyFill="1" applyAlignment="1">
      <alignment horizontal="center" vertical="center" wrapText="1"/>
    </xf>
    <xf numFmtId="0" fontId="28" fillId="0" borderId="1" xfId="0" applyFont="1" applyBorder="1" applyAlignment="1" applyProtection="1">
      <alignment horizontal="center" vertical="center" wrapText="1"/>
    </xf>
    <xf numFmtId="0" fontId="23" fillId="0" borderId="1" xfId="0" applyFont="1" applyBorder="1" applyAlignment="1" applyProtection="1">
      <alignment horizontal="center" vertical="center" wrapText="1"/>
    </xf>
    <xf numFmtId="0" fontId="37" fillId="0" borderId="3" xfId="0" applyFont="1" applyBorder="1" applyAlignment="1" applyProtection="1">
      <alignment horizontal="center" vertical="center" wrapText="1"/>
    </xf>
    <xf numFmtId="0" fontId="28" fillId="2" borderId="3" xfId="0" applyFont="1" applyFill="1" applyBorder="1" applyAlignment="1" applyProtection="1">
      <alignment horizontal="center" vertical="center" wrapText="1"/>
    </xf>
    <xf numFmtId="0" fontId="28" fillId="0" borderId="3" xfId="0" applyFont="1" applyBorder="1" applyAlignment="1" applyProtection="1">
      <alignment horizontal="center" vertical="center" wrapText="1"/>
    </xf>
    <xf numFmtId="0" fontId="28" fillId="3" borderId="3" xfId="0" applyFont="1" applyFill="1" applyBorder="1" applyAlignment="1" applyProtection="1">
      <alignment horizontal="center" vertical="center" wrapText="1"/>
    </xf>
    <xf numFmtId="164" fontId="38" fillId="2" borderId="3" xfId="0" applyNumberFormat="1" applyFont="1" applyFill="1" applyBorder="1" applyAlignment="1" applyProtection="1">
      <alignment horizontal="center" vertical="center" wrapText="1"/>
    </xf>
    <xf numFmtId="0" fontId="37" fillId="0" borderId="1" xfId="0" applyFont="1" applyBorder="1" applyAlignment="1" applyProtection="1">
      <alignment horizontal="center" vertical="center" wrapText="1"/>
    </xf>
    <xf numFmtId="0" fontId="28" fillId="2" borderId="1" xfId="0" applyFont="1" applyFill="1" applyBorder="1" applyAlignment="1" applyProtection="1">
      <alignment horizontal="center" vertical="center" wrapText="1"/>
    </xf>
    <xf numFmtId="0" fontId="28" fillId="3" borderId="1" xfId="0" applyFont="1" applyFill="1" applyBorder="1" applyAlignment="1" applyProtection="1">
      <alignment horizontal="center" vertical="center" wrapText="1"/>
    </xf>
    <xf numFmtId="164" fontId="39" fillId="2" borderId="1" xfId="0" applyNumberFormat="1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22" fillId="4" borderId="3" xfId="0" applyFont="1" applyFill="1" applyBorder="1" applyAlignment="1" applyProtection="1">
      <alignment vertical="top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0" fillId="3" borderId="6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21" fillId="0" borderId="0" xfId="0" applyFont="1" applyFill="1" applyAlignment="1" applyProtection="1">
      <alignment wrapText="1"/>
    </xf>
    <xf numFmtId="164" fontId="21" fillId="0" borderId="0" xfId="0" applyNumberFormat="1" applyFont="1" applyFill="1" applyAlignment="1" applyProtection="1">
      <alignment wrapText="1"/>
    </xf>
    <xf numFmtId="0" fontId="21" fillId="0" borderId="1" xfId="0" applyFont="1" applyFill="1" applyBorder="1" applyAlignment="1" applyProtection="1">
      <alignment horizontal="center" vertical="center" wrapText="1"/>
    </xf>
    <xf numFmtId="0" fontId="26" fillId="0" borderId="1" xfId="0" applyFont="1" applyFill="1" applyBorder="1" applyAlignment="1" applyProtection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 applyProtection="1">
      <alignment horizontal="center" vertical="center" wrapText="1"/>
    </xf>
    <xf numFmtId="0" fontId="21" fillId="0" borderId="5" xfId="0" applyFont="1" applyFill="1" applyBorder="1" applyAlignment="1" applyProtection="1">
      <alignment horizontal="center" vertical="center" wrapText="1"/>
    </xf>
    <xf numFmtId="164" fontId="21" fillId="0" borderId="1" xfId="0" applyNumberFormat="1" applyFont="1" applyFill="1" applyBorder="1" applyAlignment="1" applyProtection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 wrapText="1"/>
    </xf>
    <xf numFmtId="49" fontId="36" fillId="0" borderId="1" xfId="0" applyNumberFormat="1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164" fontId="26" fillId="0" borderId="1" xfId="0" applyNumberFormat="1" applyFont="1" applyFill="1" applyBorder="1" applyAlignment="1" applyProtection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3" fillId="0" borderId="0" xfId="0" applyFont="1" applyFill="1" applyAlignment="1">
      <alignment horizontal="center" vertical="center" wrapText="1"/>
    </xf>
    <xf numFmtId="0" fontId="34" fillId="0" borderId="1" xfId="0" applyFont="1" applyFill="1" applyBorder="1" applyAlignment="1" applyProtection="1">
      <alignment horizontal="center" vertical="center" wrapText="1"/>
    </xf>
    <xf numFmtId="164" fontId="26" fillId="0" borderId="5" xfId="0" applyNumberFormat="1" applyFont="1" applyFill="1" applyBorder="1" applyAlignment="1" applyProtection="1">
      <alignment horizontal="center" vertical="center" wrapText="1"/>
    </xf>
    <xf numFmtId="0" fontId="21" fillId="2" borderId="6" xfId="0" applyFont="1" applyFill="1" applyBorder="1" applyAlignment="1" applyProtection="1">
      <alignment wrapText="1"/>
    </xf>
    <xf numFmtId="0" fontId="21" fillId="0" borderId="6" xfId="0" applyFont="1" applyBorder="1" applyAlignment="1" applyProtection="1">
      <alignment wrapText="1"/>
    </xf>
    <xf numFmtId="0" fontId="21" fillId="0" borderId="8" xfId="0" applyFont="1" applyBorder="1" applyAlignment="1" applyProtection="1">
      <alignment wrapText="1"/>
    </xf>
    <xf numFmtId="0" fontId="21" fillId="0" borderId="0" xfId="0" applyFont="1" applyBorder="1" applyAlignment="1" applyProtection="1">
      <alignment wrapText="1"/>
    </xf>
    <xf numFmtId="164" fontId="21" fillId="3" borderId="0" xfId="0" applyNumberFormat="1" applyFont="1" applyFill="1" applyBorder="1" applyAlignment="1" applyProtection="1">
      <alignment wrapText="1"/>
    </xf>
    <xf numFmtId="0" fontId="23" fillId="0" borderId="0" xfId="0" applyFont="1" applyFill="1" applyAlignment="1" applyProtection="1">
      <alignment wrapText="1"/>
    </xf>
    <xf numFmtId="0" fontId="22" fillId="4" borderId="3" xfId="0" applyFont="1" applyFill="1" applyBorder="1" applyAlignment="1" applyProtection="1">
      <alignment horizontal="center" vertical="top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4" borderId="6" xfId="0" applyFont="1" applyFill="1" applyBorder="1" applyAlignment="1" applyProtection="1">
      <alignment horizontal="center" vertical="center" wrapText="1"/>
    </xf>
    <xf numFmtId="0" fontId="22" fillId="4" borderId="3" xfId="0" applyFont="1" applyFill="1" applyBorder="1" applyAlignment="1" applyProtection="1">
      <alignment horizontal="center" vertical="top" wrapText="1"/>
    </xf>
    <xf numFmtId="0" fontId="22" fillId="4" borderId="0" xfId="0" applyFont="1" applyFill="1" applyBorder="1" applyAlignment="1" applyProtection="1">
      <alignment horizontal="center" vertical="top" wrapText="1"/>
    </xf>
    <xf numFmtId="164" fontId="22" fillId="4" borderId="3" xfId="0" applyNumberFormat="1" applyFont="1" applyFill="1" applyBorder="1" applyAlignment="1" applyProtection="1">
      <alignment horizontal="center" vertical="top" wrapText="1"/>
    </xf>
    <xf numFmtId="0" fontId="2" fillId="4" borderId="2" xfId="0" applyFont="1" applyFill="1" applyBorder="1" applyAlignment="1" applyProtection="1">
      <alignment horizontal="center" vertical="center" wrapText="1"/>
    </xf>
    <xf numFmtId="0" fontId="22" fillId="4" borderId="9" xfId="0" applyFont="1" applyFill="1" applyBorder="1" applyAlignment="1" applyProtection="1">
      <alignment horizontal="center" vertical="top" wrapText="1"/>
    </xf>
    <xf numFmtId="0" fontId="23" fillId="0" borderId="0" xfId="0" applyFont="1" applyFill="1" applyBorder="1" applyAlignment="1" applyProtection="1">
      <alignment wrapText="1"/>
    </xf>
    <xf numFmtId="0" fontId="21" fillId="0" borderId="0" xfId="0" applyFont="1" applyFill="1" applyBorder="1" applyAlignment="1" applyProtection="1">
      <alignment wrapText="1"/>
    </xf>
    <xf numFmtId="0" fontId="21" fillId="0" borderId="0" xfId="0" applyFont="1" applyFill="1" applyBorder="1" applyAlignment="1" applyProtection="1">
      <alignment horizontal="center" wrapText="1"/>
    </xf>
    <xf numFmtId="164" fontId="21" fillId="0" borderId="0" xfId="0" applyNumberFormat="1" applyFont="1" applyFill="1" applyBorder="1" applyAlignment="1" applyProtection="1">
      <alignment wrapText="1"/>
    </xf>
    <xf numFmtId="0" fontId="29" fillId="0" borderId="0" xfId="0" applyFont="1" applyFill="1" applyBorder="1" applyAlignment="1" applyProtection="1">
      <alignment horizontal="center" vertical="center" wrapText="1"/>
    </xf>
    <xf numFmtId="0" fontId="40" fillId="0" borderId="0" xfId="0" applyFont="1" applyFill="1" applyBorder="1" applyAlignment="1" applyProtection="1">
      <alignment horizontal="center" vertical="center" wrapText="1"/>
    </xf>
    <xf numFmtId="0" fontId="23" fillId="0" borderId="0" xfId="0" applyFont="1" applyBorder="1" applyAlignment="1" applyProtection="1">
      <alignment wrapText="1"/>
    </xf>
  </cellXfs>
  <cellStyles count="2">
    <cellStyle name="Moeda" xfId="1" builtinId="4"/>
    <cellStyle name="Normal" xfId="0" builtinId="0"/>
  </cellStyles>
  <dxfs count="377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F7F7F"/>
        </patternFill>
      </fill>
    </dxf>
    <dxf>
      <fill>
        <patternFill>
          <bgColor rgb="FF9DC3E6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F7F7F"/>
        </patternFill>
      </fill>
    </dxf>
    <dxf>
      <fill>
        <patternFill>
          <bgColor rgb="FF9DC3E6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F7F7F"/>
        </patternFill>
      </fill>
    </dxf>
    <dxf>
      <fill>
        <patternFill>
          <bgColor rgb="FF9DC3E6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F7F7F"/>
        </patternFill>
      </fill>
    </dxf>
    <dxf>
      <fill>
        <patternFill>
          <bgColor rgb="FF9DC3E6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F7F7F"/>
        </patternFill>
      </fill>
    </dxf>
    <dxf>
      <fill>
        <patternFill>
          <bgColor rgb="FF9DC3E6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F7F7F"/>
        </patternFill>
      </fill>
    </dxf>
    <dxf>
      <fill>
        <patternFill>
          <bgColor rgb="FF9DC3E6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F7F7F"/>
        </patternFill>
      </fill>
    </dxf>
    <dxf>
      <fill>
        <patternFill>
          <bgColor rgb="FF9DC3E6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F7F7F"/>
        </patternFill>
      </fill>
    </dxf>
    <dxf>
      <fill>
        <patternFill>
          <bgColor rgb="FF9DC3E6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F7F7F"/>
        </patternFill>
      </fill>
    </dxf>
    <dxf>
      <fill>
        <patternFill>
          <bgColor rgb="FF9DC3E6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F7F7F"/>
        </patternFill>
      </fill>
    </dxf>
    <dxf>
      <fill>
        <patternFill>
          <bgColor rgb="FF9DC3E6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F7F7F"/>
        </patternFill>
      </fill>
    </dxf>
    <dxf>
      <fill>
        <patternFill>
          <bgColor rgb="FF9DC3E6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F7F7F"/>
        </patternFill>
      </fill>
    </dxf>
    <dxf>
      <fill>
        <patternFill>
          <bgColor rgb="FF9DC3E6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F7F7F"/>
        </patternFill>
      </fill>
    </dxf>
    <dxf>
      <fill>
        <patternFill>
          <bgColor rgb="FF9DC3E6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F7F7F"/>
        </patternFill>
      </fill>
    </dxf>
    <dxf>
      <fill>
        <patternFill>
          <bgColor rgb="FF9DC3E6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F7F7F"/>
        </patternFill>
      </fill>
    </dxf>
    <dxf>
      <fill>
        <patternFill>
          <bgColor rgb="FF9DC3E6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F7F7F"/>
        </patternFill>
      </fill>
    </dxf>
    <dxf>
      <fill>
        <patternFill>
          <bgColor rgb="FF9DC3E6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F7F7F"/>
        </patternFill>
      </fill>
    </dxf>
    <dxf>
      <fill>
        <patternFill>
          <bgColor rgb="FF9DC3E6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F7F7F"/>
        </patternFill>
      </fill>
    </dxf>
    <dxf>
      <fill>
        <patternFill>
          <bgColor rgb="FF9DC3E6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F7F7F"/>
        </patternFill>
      </fill>
    </dxf>
    <dxf>
      <fill>
        <patternFill>
          <bgColor rgb="FF9DC3E6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F7F7F"/>
        </patternFill>
      </fill>
    </dxf>
    <dxf>
      <fill>
        <patternFill>
          <bgColor rgb="FF9DC3E6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F7F7F"/>
        </patternFill>
      </fill>
    </dxf>
    <dxf>
      <fill>
        <patternFill>
          <bgColor rgb="FF9DC3E6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F7F7F"/>
        </patternFill>
      </fill>
    </dxf>
    <dxf>
      <fill>
        <patternFill>
          <bgColor rgb="FF9DC3E6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F7F7F"/>
        </patternFill>
      </fill>
    </dxf>
    <dxf>
      <fill>
        <patternFill>
          <bgColor rgb="FF9DC3E6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F7F7F"/>
        </patternFill>
      </fill>
    </dxf>
    <dxf>
      <fill>
        <patternFill>
          <bgColor rgb="FF9DC3E6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F7F7F"/>
        </patternFill>
      </fill>
    </dxf>
    <dxf>
      <fill>
        <patternFill>
          <bgColor rgb="FF9DC3E6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F7F7F"/>
        </patternFill>
      </fill>
    </dxf>
    <dxf>
      <fill>
        <patternFill>
          <bgColor rgb="FF9DC3E6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F7F7F"/>
        </patternFill>
      </fill>
    </dxf>
    <dxf>
      <fill>
        <patternFill>
          <bgColor rgb="FF9DC3E6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F7F7F"/>
        </patternFill>
      </fill>
    </dxf>
    <dxf>
      <fill>
        <patternFill>
          <bgColor rgb="FF9DC3E6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F7F7F"/>
        </patternFill>
      </fill>
    </dxf>
    <dxf>
      <fill>
        <patternFill>
          <bgColor rgb="FF9DC3E6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F7F7F"/>
        </patternFill>
      </fill>
    </dxf>
    <dxf>
      <fill>
        <patternFill>
          <bgColor rgb="FF9DC3E6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F7F7F"/>
        </patternFill>
      </fill>
    </dxf>
    <dxf>
      <fill>
        <patternFill>
          <bgColor rgb="FF9DC3E6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F7F7F"/>
        </patternFill>
      </fill>
    </dxf>
    <dxf>
      <fill>
        <patternFill>
          <bgColor rgb="FF9DC3E6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F7F7F"/>
        </patternFill>
      </fill>
    </dxf>
    <dxf>
      <fill>
        <patternFill>
          <bgColor rgb="FF9DC3E6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F7F7F"/>
        </patternFill>
      </fill>
    </dxf>
    <dxf>
      <fill>
        <patternFill>
          <bgColor rgb="FF9DC3E6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9C6500"/>
      <rgbColor rgb="FF800080"/>
      <rgbColor rgb="FF008080"/>
      <rgbColor rgb="FFD0CECE"/>
      <rgbColor rgb="FF7F7F7F"/>
      <rgbColor rgb="FF9999FF"/>
      <rgbColor rgb="FF7030A0"/>
      <rgbColor rgb="FFF2F2F2"/>
      <rgbColor rgb="FFD9D9D9"/>
      <rgbColor rgb="FF660066"/>
      <rgbColor rgb="FFFF8080"/>
      <rgbColor rgb="FF0563C1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FBE5D6"/>
      <rgbColor rgb="FFC6EFCE"/>
      <rgbColor rgb="FFFFEB9C"/>
      <rgbColor rgb="FF9DC3E6"/>
      <rgbColor rgb="FFFF99CC"/>
      <rgbColor rgb="FFCC99FF"/>
      <rgbColor rgb="FFFFC7CE"/>
      <rgbColor rgb="FF4472C4"/>
      <rgbColor rgb="FF33CCCC"/>
      <rgbColor rgb="FF99CC00"/>
      <rgbColor rgb="FFFFCC00"/>
      <rgbColor rgb="FFFF9900"/>
      <rgbColor rgb="FFFF6600"/>
      <rgbColor rgb="FF2F5597"/>
      <rgbColor rgb="FF969696"/>
      <rgbColor rgb="FF002060"/>
      <rgbColor rgb="FF339966"/>
      <rgbColor rgb="FF111111"/>
      <rgbColor rgb="FF333300"/>
      <rgbColor rgb="FF993300"/>
      <rgbColor rgb="FF993366"/>
      <rgbColor rgb="FF1F4E79"/>
      <rgbColor rgb="FF385724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2757243</xdr:colOff>
      <xdr:row>0</xdr:row>
      <xdr:rowOff>0</xdr:rowOff>
    </xdr:from>
    <xdr:to>
      <xdr:col>4</xdr:col>
      <xdr:colOff>1036058</xdr:colOff>
      <xdr:row>0</xdr:row>
      <xdr:rowOff>1437105</xdr:rowOff>
    </xdr:to>
    <xdr:pic>
      <xdr:nvPicPr>
        <xdr:cNvPr id="2" name="Imagem 1" descr="https://encrypted-tbn1.gstatic.com/images?q=tbn:ANd9GcTlS2di2ebBSxKk6DoF2iHeAxfL7Op7b1eL2B2rtEylrM5NMVshLQ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6585" y="0"/>
          <a:ext cx="1554078" cy="14371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</sheetPr>
  <dimension ref="A1:FK647"/>
  <sheetViews>
    <sheetView showGridLines="0" tabSelected="1" zoomScale="57" zoomScaleNormal="57" workbookViewId="0">
      <pane xSplit="1" ySplit="6" topLeftCell="B7" activePane="bottomRight" state="frozen"/>
      <selection pane="topRight" activeCell="B1" sqref="B1"/>
      <selection pane="bottomLeft" activeCell="A257" sqref="A257"/>
      <selection pane="bottomRight" activeCell="B313" sqref="B313"/>
    </sheetView>
  </sheetViews>
  <sheetFormatPr defaultColWidth="9.140625" defaultRowHeight="15.75" x14ac:dyDescent="0.25"/>
  <cols>
    <col min="1" max="1" width="26.28515625" style="128" customWidth="1"/>
    <col min="2" max="2" width="31.28515625" style="93" customWidth="1"/>
    <col min="3" max="3" width="33.7109375" style="116" customWidth="1"/>
    <col min="4" max="4" width="49" style="93" bestFit="1" customWidth="1"/>
    <col min="5" max="5" width="23.5703125" style="116" customWidth="1"/>
    <col min="6" max="6" width="33.5703125" style="116" customWidth="1"/>
    <col min="7" max="7" width="33.7109375" style="116" customWidth="1"/>
    <col min="8" max="8" width="21.42578125" style="117" customWidth="1"/>
    <col min="9" max="9" width="19.7109375" style="130" customWidth="1"/>
    <col min="10" max="10" width="15.28515625" style="2" hidden="1" customWidth="1"/>
    <col min="11" max="11" width="14.140625" style="2" hidden="1" customWidth="1"/>
    <col min="12" max="12" width="14.42578125" style="2" hidden="1" customWidth="1"/>
    <col min="13" max="13" width="14" style="2" hidden="1" customWidth="1"/>
    <col min="14" max="17" width="12.42578125" style="2" hidden="1" customWidth="1"/>
    <col min="18" max="18" width="15.5703125" style="2" hidden="1" customWidth="1"/>
    <col min="19" max="19" width="12.42578125" style="2" hidden="1" customWidth="1"/>
    <col min="20" max="20" width="19" style="2" hidden="1" customWidth="1"/>
    <col min="21" max="16384" width="9.140625" style="93"/>
  </cols>
  <sheetData>
    <row r="1" spans="1:22" ht="115.5" customHeight="1" x14ac:dyDescent="0.25">
      <c r="A1" s="186"/>
      <c r="B1" s="187"/>
      <c r="C1" s="187"/>
      <c r="D1" s="188"/>
      <c r="E1" s="188"/>
      <c r="F1" s="188"/>
      <c r="G1" s="187"/>
      <c r="H1" s="187"/>
      <c r="I1" s="189"/>
    </row>
    <row r="2" spans="1:22" ht="96.75" customHeight="1" x14ac:dyDescent="0.25">
      <c r="A2" s="186"/>
      <c r="B2" s="187"/>
      <c r="C2" s="187"/>
      <c r="D2" s="190" t="s">
        <v>1086</v>
      </c>
      <c r="E2" s="190"/>
      <c r="F2" s="190"/>
      <c r="G2" s="187"/>
      <c r="H2" s="187"/>
      <c r="I2" s="189"/>
    </row>
    <row r="3" spans="1:22" x14ac:dyDescent="0.25">
      <c r="A3" s="186"/>
      <c r="B3" s="187"/>
      <c r="C3" s="187"/>
      <c r="D3" s="187"/>
      <c r="E3" s="187"/>
      <c r="F3" s="187"/>
      <c r="G3" s="187"/>
      <c r="H3" s="187"/>
      <c r="I3" s="189"/>
    </row>
    <row r="4" spans="1:22" ht="31.5" customHeight="1" x14ac:dyDescent="0.25">
      <c r="A4" s="186"/>
      <c r="B4" s="187"/>
      <c r="C4" s="191" t="s">
        <v>1087</v>
      </c>
      <c r="D4" s="191"/>
      <c r="E4" s="191"/>
      <c r="F4" s="191"/>
      <c r="G4" s="191"/>
      <c r="H4" s="187"/>
      <c r="I4" s="189"/>
    </row>
    <row r="5" spans="1:22" x14ac:dyDescent="0.25">
      <c r="A5" s="192"/>
      <c r="B5" s="175"/>
      <c r="C5" s="187"/>
      <c r="D5" s="187"/>
      <c r="E5" s="187"/>
      <c r="F5" s="187"/>
      <c r="G5" s="187"/>
      <c r="H5" s="187"/>
      <c r="I5" s="189"/>
    </row>
    <row r="6" spans="1:22" ht="53.25" customHeight="1" x14ac:dyDescent="0.25">
      <c r="A6" s="185" t="s">
        <v>0</v>
      </c>
      <c r="B6" s="181" t="s">
        <v>1</v>
      </c>
      <c r="C6" s="181" t="s">
        <v>2</v>
      </c>
      <c r="D6" s="181" t="s">
        <v>3</v>
      </c>
      <c r="E6" s="181" t="s">
        <v>4</v>
      </c>
      <c r="F6" s="181" t="s">
        <v>5</v>
      </c>
      <c r="G6" s="181" t="s">
        <v>6</v>
      </c>
      <c r="H6" s="178" t="s">
        <v>965</v>
      </c>
      <c r="I6" s="183" t="s">
        <v>7</v>
      </c>
      <c r="J6" s="5"/>
      <c r="K6" s="184" t="s">
        <v>8</v>
      </c>
      <c r="L6" s="184"/>
      <c r="M6" s="184"/>
      <c r="N6" s="184"/>
      <c r="O6" s="184"/>
      <c r="P6" s="184"/>
      <c r="Q6" s="179" t="s">
        <v>9</v>
      </c>
      <c r="R6" s="179"/>
      <c r="S6" s="179" t="s">
        <v>10</v>
      </c>
      <c r="T6" s="180" t="s">
        <v>11</v>
      </c>
      <c r="U6" s="175"/>
      <c r="V6" s="175"/>
    </row>
    <row r="7" spans="1:22" s="125" customFormat="1" ht="31.5" hidden="1" customHeight="1" x14ac:dyDescent="0.25">
      <c r="A7" s="181"/>
      <c r="B7" s="181"/>
      <c r="C7" s="181"/>
      <c r="D7" s="181"/>
      <c r="E7" s="181"/>
      <c r="F7" s="181"/>
      <c r="G7" s="182"/>
      <c r="H7" s="147"/>
      <c r="I7" s="183"/>
      <c r="J7" s="4" t="s">
        <v>12</v>
      </c>
      <c r="K7" s="6" t="s">
        <v>13</v>
      </c>
      <c r="L7" s="6" t="s">
        <v>14</v>
      </c>
      <c r="M7" s="6" t="s">
        <v>15</v>
      </c>
      <c r="N7" s="6" t="s">
        <v>16</v>
      </c>
      <c r="O7" s="6" t="s">
        <v>17</v>
      </c>
      <c r="P7" s="6" t="s">
        <v>18</v>
      </c>
      <c r="Q7" s="3" t="s">
        <v>19</v>
      </c>
      <c r="R7" s="3" t="s">
        <v>20</v>
      </c>
      <c r="S7" s="179"/>
      <c r="T7" s="179"/>
    </row>
    <row r="8" spans="1:22" s="1" customFormat="1" ht="22.5" hidden="1" customHeight="1" x14ac:dyDescent="0.2">
      <c r="A8" s="7" t="str">
        <f t="shared" ref="A8:A39" ca="1" si="0">IF(I8&lt;TODAY(),"ENCERRADO", IF(I8=TODAY(),"VENCE HOJE", IF(I8-TODAY()&lt;15,"ATENÇÃO PARA O VENCIMENTO", IF(I8-TODAY()&lt;30,"MENOS DE 1 MÊS PARA VENCER", IF(I8-TODAY()&lt;60,"MENOS DE 2 MESES PARA VENCER", IF(I8-TODAY()&lt;90,"MENOS DE 3 MESES PARA VENCER", IF(I8-TODAY()&lt;120,"MENOS DE 4 MESES PARA VENCER", IF(I8-TODAY()&gt;=120,"VIGENTE"))))))))</f>
        <v>ENCERRADO</v>
      </c>
      <c r="B8" s="8" t="s">
        <v>21</v>
      </c>
      <c r="C8" s="9" t="s">
        <v>22</v>
      </c>
      <c r="D8" s="8" t="s">
        <v>23</v>
      </c>
      <c r="E8" s="9" t="s">
        <v>24</v>
      </c>
      <c r="F8" s="10"/>
      <c r="G8" s="10"/>
      <c r="H8" s="146"/>
      <c r="I8" s="12">
        <v>40967</v>
      </c>
      <c r="J8" s="9"/>
      <c r="K8" s="9"/>
      <c r="L8" s="9"/>
      <c r="M8" s="9"/>
      <c r="N8" s="9"/>
      <c r="O8" s="9"/>
      <c r="P8" s="9"/>
      <c r="Q8" s="9"/>
      <c r="R8" s="9"/>
      <c r="S8" s="10"/>
      <c r="T8" s="10"/>
    </row>
    <row r="9" spans="1:22" s="1" customFormat="1" ht="22.5" hidden="1" customHeight="1" x14ac:dyDescent="0.2">
      <c r="A9" s="7" t="str">
        <f t="shared" ca="1" si="0"/>
        <v>ENCERRADO</v>
      </c>
      <c r="B9" s="8" t="s">
        <v>26</v>
      </c>
      <c r="C9" s="9" t="s">
        <v>27</v>
      </c>
      <c r="D9" s="8" t="s">
        <v>23</v>
      </c>
      <c r="E9" s="9" t="s">
        <v>24</v>
      </c>
      <c r="F9" s="10"/>
      <c r="G9" s="10"/>
      <c r="H9" s="146"/>
      <c r="I9" s="12">
        <v>39872</v>
      </c>
      <c r="J9" s="9"/>
      <c r="K9" s="9"/>
      <c r="L9" s="9"/>
      <c r="M9" s="9"/>
      <c r="N9" s="9"/>
      <c r="O9" s="9"/>
      <c r="P9" s="9"/>
      <c r="Q9" s="9"/>
      <c r="R9" s="9"/>
      <c r="S9" s="10"/>
      <c r="T9" s="10"/>
    </row>
    <row r="10" spans="1:22" s="1" customFormat="1" ht="22.5" hidden="1" customHeight="1" x14ac:dyDescent="0.2">
      <c r="A10" s="7" t="str">
        <f t="shared" ca="1" si="0"/>
        <v>ENCERRADO</v>
      </c>
      <c r="B10" s="8" t="s">
        <v>28</v>
      </c>
      <c r="C10" s="9" t="s">
        <v>29</v>
      </c>
      <c r="D10" s="8" t="s">
        <v>30</v>
      </c>
      <c r="E10" s="9" t="s">
        <v>24</v>
      </c>
      <c r="F10" s="10"/>
      <c r="G10" s="10"/>
      <c r="H10" s="146"/>
      <c r="I10" s="12">
        <v>39878</v>
      </c>
      <c r="J10" s="9"/>
      <c r="K10" s="9"/>
      <c r="L10" s="9"/>
      <c r="M10" s="9"/>
      <c r="N10" s="9"/>
      <c r="O10" s="9"/>
      <c r="P10" s="9"/>
      <c r="Q10" s="9"/>
      <c r="R10" s="9"/>
      <c r="S10" s="10"/>
      <c r="T10" s="10"/>
    </row>
    <row r="11" spans="1:22" s="1" customFormat="1" ht="22.5" hidden="1" customHeight="1" x14ac:dyDescent="0.2">
      <c r="A11" s="7" t="str">
        <f t="shared" ca="1" si="0"/>
        <v>ENCERRADO</v>
      </c>
      <c r="B11" s="8" t="s">
        <v>31</v>
      </c>
      <c r="C11" s="9" t="s">
        <v>32</v>
      </c>
      <c r="D11" s="8" t="s">
        <v>30</v>
      </c>
      <c r="E11" s="9" t="s">
        <v>24</v>
      </c>
      <c r="F11" s="10"/>
      <c r="G11" s="10"/>
      <c r="H11" s="146"/>
      <c r="I11" s="12">
        <v>39648</v>
      </c>
      <c r="J11" s="9"/>
      <c r="K11" s="9"/>
      <c r="L11" s="9"/>
      <c r="M11" s="9"/>
      <c r="N11" s="9"/>
      <c r="O11" s="9"/>
      <c r="P11" s="9"/>
      <c r="Q11" s="9"/>
      <c r="R11" s="9"/>
      <c r="S11" s="10"/>
      <c r="T11" s="10"/>
    </row>
    <row r="12" spans="1:22" s="1" customFormat="1" ht="22.5" hidden="1" customHeight="1" x14ac:dyDescent="0.2">
      <c r="A12" s="7" t="str">
        <f t="shared" ca="1" si="0"/>
        <v>ENCERRADO</v>
      </c>
      <c r="B12" s="8" t="s">
        <v>33</v>
      </c>
      <c r="C12" s="9" t="s">
        <v>32</v>
      </c>
      <c r="D12" s="8" t="s">
        <v>30</v>
      </c>
      <c r="E12" s="9" t="s">
        <v>24</v>
      </c>
      <c r="F12" s="10"/>
      <c r="G12" s="10"/>
      <c r="H12" s="146"/>
      <c r="I12" s="12">
        <v>39648</v>
      </c>
      <c r="J12" s="9"/>
      <c r="K12" s="9"/>
      <c r="L12" s="9"/>
      <c r="M12" s="9"/>
      <c r="N12" s="9"/>
      <c r="O12" s="9"/>
      <c r="P12" s="9"/>
      <c r="Q12" s="9"/>
      <c r="R12" s="9"/>
      <c r="S12" s="10"/>
      <c r="T12" s="10"/>
    </row>
    <row r="13" spans="1:22" s="1" customFormat="1" ht="22.5" hidden="1" customHeight="1" x14ac:dyDescent="0.2">
      <c r="A13" s="7" t="str">
        <f t="shared" ca="1" si="0"/>
        <v>ENCERRADO</v>
      </c>
      <c r="B13" s="8" t="s">
        <v>34</v>
      </c>
      <c r="C13" s="9" t="s">
        <v>32</v>
      </c>
      <c r="D13" s="8" t="s">
        <v>30</v>
      </c>
      <c r="E13" s="9" t="s">
        <v>24</v>
      </c>
      <c r="F13" s="10"/>
      <c r="G13" s="10"/>
      <c r="H13" s="146"/>
      <c r="I13" s="12">
        <v>39648</v>
      </c>
      <c r="J13" s="9"/>
      <c r="K13" s="9"/>
      <c r="L13" s="9"/>
      <c r="M13" s="9"/>
      <c r="N13" s="9"/>
      <c r="O13" s="9"/>
      <c r="P13" s="9"/>
      <c r="Q13" s="9"/>
      <c r="R13" s="9"/>
      <c r="S13" s="10"/>
      <c r="T13" s="10"/>
    </row>
    <row r="14" spans="1:22" s="1" customFormat="1" ht="22.5" hidden="1" customHeight="1" x14ac:dyDescent="0.2">
      <c r="A14" s="7" t="str">
        <f t="shared" ca="1" si="0"/>
        <v>ENCERRADO</v>
      </c>
      <c r="B14" s="8" t="s">
        <v>35</v>
      </c>
      <c r="C14" s="9" t="s">
        <v>36</v>
      </c>
      <c r="D14" s="8" t="s">
        <v>37</v>
      </c>
      <c r="E14" s="9" t="s">
        <v>38</v>
      </c>
      <c r="F14" s="10"/>
      <c r="G14" s="10"/>
      <c r="H14" s="146"/>
      <c r="I14" s="12">
        <v>39976</v>
      </c>
      <c r="J14" s="9"/>
      <c r="K14" s="9"/>
      <c r="L14" s="9"/>
      <c r="M14" s="9"/>
      <c r="N14" s="9"/>
      <c r="O14" s="9"/>
      <c r="P14" s="9"/>
      <c r="Q14" s="9"/>
      <c r="R14" s="9"/>
      <c r="S14" s="10"/>
      <c r="T14" s="10"/>
    </row>
    <row r="15" spans="1:22" s="1" customFormat="1" ht="22.5" hidden="1" customHeight="1" x14ac:dyDescent="0.2">
      <c r="A15" s="7" t="str">
        <f t="shared" ca="1" si="0"/>
        <v>ENCERRADO</v>
      </c>
      <c r="B15" s="8" t="s">
        <v>39</v>
      </c>
      <c r="C15" s="9" t="s">
        <v>29</v>
      </c>
      <c r="D15" s="8" t="s">
        <v>40</v>
      </c>
      <c r="E15" s="9" t="s">
        <v>24</v>
      </c>
      <c r="F15" s="10"/>
      <c r="G15" s="10"/>
      <c r="H15" s="146"/>
      <c r="I15" s="12">
        <v>40003</v>
      </c>
      <c r="J15" s="9"/>
      <c r="K15" s="9"/>
      <c r="L15" s="9"/>
      <c r="M15" s="9"/>
      <c r="N15" s="9"/>
      <c r="O15" s="9"/>
      <c r="P15" s="9"/>
      <c r="Q15" s="9"/>
      <c r="R15" s="9"/>
      <c r="S15" s="10"/>
      <c r="T15" s="10"/>
    </row>
    <row r="16" spans="1:22" s="1" customFormat="1" ht="22.5" hidden="1" customHeight="1" x14ac:dyDescent="0.2">
      <c r="A16" s="7" t="str">
        <f t="shared" ca="1" si="0"/>
        <v>ENCERRADO</v>
      </c>
      <c r="B16" s="8" t="s">
        <v>41</v>
      </c>
      <c r="C16" s="9" t="s">
        <v>42</v>
      </c>
      <c r="D16" s="8" t="s">
        <v>43</v>
      </c>
      <c r="E16" s="9" t="s">
        <v>24</v>
      </c>
      <c r="F16" s="10"/>
      <c r="G16" s="10"/>
      <c r="H16" s="146"/>
      <c r="I16" s="12">
        <v>40764</v>
      </c>
      <c r="J16" s="9"/>
      <c r="K16" s="9"/>
      <c r="L16" s="9"/>
      <c r="M16" s="9"/>
      <c r="N16" s="9"/>
      <c r="O16" s="9"/>
      <c r="P16" s="9"/>
      <c r="Q16" s="9"/>
      <c r="R16" s="9"/>
      <c r="S16" s="10"/>
      <c r="T16" s="10"/>
    </row>
    <row r="17" spans="1:20" s="1" customFormat="1" ht="22.5" hidden="1" customHeight="1" x14ac:dyDescent="0.2">
      <c r="A17" s="7" t="str">
        <f t="shared" ca="1" si="0"/>
        <v>ENCERRADO</v>
      </c>
      <c r="B17" s="8" t="s">
        <v>44</v>
      </c>
      <c r="C17" s="9" t="s">
        <v>45</v>
      </c>
      <c r="D17" s="8" t="s">
        <v>46</v>
      </c>
      <c r="E17" s="9" t="s">
        <v>47</v>
      </c>
      <c r="F17" s="10"/>
      <c r="G17" s="10"/>
      <c r="H17" s="146"/>
      <c r="I17" s="12">
        <v>41547</v>
      </c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</row>
    <row r="18" spans="1:20" s="1" customFormat="1" ht="22.5" hidden="1" customHeight="1" x14ac:dyDescent="0.2">
      <c r="A18" s="7" t="str">
        <f t="shared" ca="1" si="0"/>
        <v>ENCERRADO</v>
      </c>
      <c r="B18" s="8" t="s">
        <v>48</v>
      </c>
      <c r="C18" s="9" t="s">
        <v>22</v>
      </c>
      <c r="D18" s="8" t="s">
        <v>23</v>
      </c>
      <c r="E18" s="9" t="s">
        <v>24</v>
      </c>
      <c r="F18" s="10"/>
      <c r="G18" s="10"/>
      <c r="H18" s="146"/>
      <c r="I18" s="12">
        <v>40070</v>
      </c>
      <c r="J18" s="9"/>
      <c r="K18" s="9"/>
      <c r="L18" s="9"/>
      <c r="M18" s="9"/>
      <c r="N18" s="9"/>
      <c r="O18" s="9"/>
      <c r="P18" s="9"/>
      <c r="Q18" s="9"/>
      <c r="R18" s="9"/>
      <c r="S18" s="10"/>
      <c r="T18" s="10"/>
    </row>
    <row r="19" spans="1:20" s="1" customFormat="1" ht="22.5" hidden="1" customHeight="1" x14ac:dyDescent="0.2">
      <c r="A19" s="7" t="str">
        <f t="shared" ca="1" si="0"/>
        <v>ENCERRADO</v>
      </c>
      <c r="B19" s="8" t="s">
        <v>49</v>
      </c>
      <c r="C19" s="9" t="s">
        <v>50</v>
      </c>
      <c r="D19" s="8" t="s">
        <v>51</v>
      </c>
      <c r="E19" s="9" t="s">
        <v>47</v>
      </c>
      <c r="F19" s="10"/>
      <c r="G19" s="10"/>
      <c r="H19" s="146"/>
      <c r="I19" s="12">
        <v>41547</v>
      </c>
      <c r="J19" s="9"/>
      <c r="K19" s="9"/>
      <c r="L19" s="9"/>
      <c r="M19" s="9"/>
      <c r="N19" s="9"/>
      <c r="O19" s="9"/>
      <c r="P19" s="9"/>
      <c r="Q19" s="9"/>
      <c r="R19" s="9"/>
      <c r="S19" s="10"/>
      <c r="T19" s="10"/>
    </row>
    <row r="20" spans="1:20" s="1" customFormat="1" ht="22.5" hidden="1" customHeight="1" x14ac:dyDescent="0.2">
      <c r="A20" s="7" t="str">
        <f t="shared" ca="1" si="0"/>
        <v>ENCERRADO</v>
      </c>
      <c r="B20" s="8" t="s">
        <v>52</v>
      </c>
      <c r="C20" s="9" t="s">
        <v>53</v>
      </c>
      <c r="D20" s="8" t="s">
        <v>54</v>
      </c>
      <c r="E20" s="9" t="s">
        <v>24</v>
      </c>
      <c r="F20" s="10"/>
      <c r="G20" s="10"/>
      <c r="H20" s="146"/>
      <c r="I20" s="12">
        <v>40451</v>
      </c>
      <c r="J20" s="9"/>
      <c r="K20" s="9"/>
      <c r="L20" s="9"/>
      <c r="M20" s="9"/>
      <c r="N20" s="9"/>
      <c r="O20" s="9"/>
      <c r="P20" s="9"/>
      <c r="Q20" s="9"/>
      <c r="R20" s="9"/>
      <c r="S20" s="10"/>
      <c r="T20" s="10"/>
    </row>
    <row r="21" spans="1:20" s="1" customFormat="1" ht="22.5" hidden="1" customHeight="1" x14ac:dyDescent="0.2">
      <c r="A21" s="7" t="str">
        <f t="shared" ca="1" si="0"/>
        <v>ENCERRADO</v>
      </c>
      <c r="B21" s="8" t="s">
        <v>55</v>
      </c>
      <c r="C21" s="9" t="s">
        <v>56</v>
      </c>
      <c r="D21" s="8" t="s">
        <v>57</v>
      </c>
      <c r="E21" s="9" t="s">
        <v>58</v>
      </c>
      <c r="F21" s="10"/>
      <c r="G21" s="10"/>
      <c r="H21" s="146"/>
      <c r="I21" s="12">
        <v>41982</v>
      </c>
      <c r="J21" s="9"/>
      <c r="K21" s="9"/>
      <c r="L21" s="9"/>
      <c r="M21" s="9"/>
      <c r="N21" s="9"/>
      <c r="O21" s="9"/>
      <c r="P21" s="9"/>
      <c r="Q21" s="9"/>
      <c r="R21" s="9"/>
      <c r="S21" s="10"/>
      <c r="T21" s="10"/>
    </row>
    <row r="22" spans="1:20" s="1" customFormat="1" ht="22.5" hidden="1" customHeight="1" x14ac:dyDescent="0.2">
      <c r="A22" s="7" t="str">
        <f t="shared" ca="1" si="0"/>
        <v>ENCERRADO</v>
      </c>
      <c r="B22" s="8" t="s">
        <v>59</v>
      </c>
      <c r="C22" s="9" t="s">
        <v>60</v>
      </c>
      <c r="D22" s="8" t="s">
        <v>61</v>
      </c>
      <c r="E22" s="9" t="s">
        <v>62</v>
      </c>
      <c r="F22" s="10"/>
      <c r="G22" s="10"/>
      <c r="H22" s="146"/>
      <c r="I22" s="12">
        <v>41275</v>
      </c>
      <c r="J22" s="9"/>
      <c r="K22" s="9"/>
      <c r="L22" s="9"/>
      <c r="M22" s="9"/>
      <c r="N22" s="9"/>
      <c r="O22" s="9"/>
      <c r="P22" s="9"/>
      <c r="Q22" s="9"/>
      <c r="R22" s="9"/>
      <c r="S22" s="10"/>
      <c r="T22" s="10"/>
    </row>
    <row r="23" spans="1:20" s="1" customFormat="1" ht="56.25" hidden="1" customHeight="1" x14ac:dyDescent="0.2">
      <c r="A23" s="7" t="str">
        <f t="shared" ca="1" si="0"/>
        <v>ENCERRADO</v>
      </c>
      <c r="B23" s="8" t="s">
        <v>63</v>
      </c>
      <c r="C23" s="9" t="s">
        <v>64</v>
      </c>
      <c r="D23" s="8" t="s">
        <v>65</v>
      </c>
      <c r="E23" s="9" t="s">
        <v>66</v>
      </c>
      <c r="F23" s="10"/>
      <c r="G23" s="10"/>
      <c r="H23" s="146"/>
      <c r="I23" s="12">
        <v>42050</v>
      </c>
      <c r="J23" s="9"/>
      <c r="K23" s="9"/>
      <c r="L23" s="9"/>
      <c r="M23" s="9"/>
      <c r="N23" s="9"/>
      <c r="O23" s="9"/>
      <c r="P23" s="9"/>
      <c r="Q23" s="9"/>
      <c r="R23" s="9"/>
      <c r="S23" s="10"/>
      <c r="T23" s="10"/>
    </row>
    <row r="24" spans="1:20" s="1" customFormat="1" ht="56.25" hidden="1" customHeight="1" x14ac:dyDescent="0.2">
      <c r="A24" s="7" t="str">
        <f t="shared" ca="1" si="0"/>
        <v>ENCERRADO</v>
      </c>
      <c r="B24" s="8" t="s">
        <v>67</v>
      </c>
      <c r="C24" s="9" t="s">
        <v>64</v>
      </c>
      <c r="D24" s="8" t="s">
        <v>68</v>
      </c>
      <c r="E24" s="9" t="s">
        <v>47</v>
      </c>
      <c r="F24" s="10"/>
      <c r="G24" s="10"/>
      <c r="H24" s="146"/>
      <c r="I24" s="12">
        <v>42050</v>
      </c>
      <c r="J24" s="9"/>
      <c r="K24" s="9"/>
      <c r="L24" s="9"/>
      <c r="M24" s="9"/>
      <c r="N24" s="9"/>
      <c r="O24" s="9"/>
      <c r="P24" s="9"/>
      <c r="Q24" s="9"/>
      <c r="R24" s="9"/>
      <c r="S24" s="10"/>
      <c r="T24" s="10"/>
    </row>
    <row r="25" spans="1:20" s="1" customFormat="1" ht="56.25" hidden="1" customHeight="1" x14ac:dyDescent="0.2">
      <c r="A25" s="7" t="str">
        <f t="shared" ca="1" si="0"/>
        <v>ENCERRADO</v>
      </c>
      <c r="B25" s="8" t="s">
        <v>69</v>
      </c>
      <c r="C25" s="9" t="s">
        <v>70</v>
      </c>
      <c r="D25" s="8" t="s">
        <v>71</v>
      </c>
      <c r="E25" s="9" t="s">
        <v>47</v>
      </c>
      <c r="F25" s="10"/>
      <c r="G25" s="10"/>
      <c r="H25" s="146"/>
      <c r="I25" s="12">
        <v>42046</v>
      </c>
      <c r="J25" s="9"/>
      <c r="K25" s="9"/>
      <c r="L25" s="9"/>
      <c r="M25" s="9"/>
      <c r="N25" s="9"/>
      <c r="O25" s="9"/>
      <c r="P25" s="9"/>
      <c r="Q25" s="9"/>
      <c r="R25" s="9"/>
      <c r="S25" s="10"/>
      <c r="T25" s="10"/>
    </row>
    <row r="26" spans="1:20" s="1" customFormat="1" ht="86.25" hidden="1" customHeight="1" x14ac:dyDescent="0.2">
      <c r="A26" s="7" t="str">
        <f t="shared" ca="1" si="0"/>
        <v>ENCERRADO</v>
      </c>
      <c r="B26" s="8" t="s">
        <v>72</v>
      </c>
      <c r="C26" s="9" t="s">
        <v>70</v>
      </c>
      <c r="D26" s="8" t="s">
        <v>73</v>
      </c>
      <c r="E26" s="9" t="s">
        <v>47</v>
      </c>
      <c r="F26" s="10"/>
      <c r="G26" s="10"/>
      <c r="H26" s="146"/>
      <c r="I26" s="12">
        <v>42046</v>
      </c>
      <c r="J26" s="9"/>
      <c r="K26" s="9"/>
      <c r="L26" s="9"/>
      <c r="M26" s="9"/>
      <c r="N26" s="9"/>
      <c r="O26" s="9"/>
      <c r="P26" s="9"/>
      <c r="Q26" s="9"/>
      <c r="R26" s="9"/>
      <c r="S26" s="10"/>
      <c r="T26" s="10"/>
    </row>
    <row r="27" spans="1:20" s="1" customFormat="1" ht="45" hidden="1" customHeight="1" x14ac:dyDescent="0.2">
      <c r="A27" s="7" t="str">
        <f t="shared" ca="1" si="0"/>
        <v>ENCERRADO</v>
      </c>
      <c r="B27" s="8" t="s">
        <v>74</v>
      </c>
      <c r="C27" s="9" t="s">
        <v>75</v>
      </c>
      <c r="D27" s="8" t="s">
        <v>76</v>
      </c>
      <c r="E27" s="9" t="s">
        <v>77</v>
      </c>
      <c r="F27" s="10"/>
      <c r="G27" s="10"/>
      <c r="H27" s="146"/>
      <c r="I27" s="12">
        <v>42054</v>
      </c>
      <c r="J27" s="9"/>
      <c r="K27" s="9"/>
      <c r="L27" s="9"/>
      <c r="M27" s="9"/>
      <c r="N27" s="9"/>
      <c r="O27" s="9"/>
      <c r="P27" s="9"/>
      <c r="Q27" s="9"/>
      <c r="R27" s="9"/>
      <c r="S27" s="10"/>
      <c r="T27" s="10"/>
    </row>
    <row r="28" spans="1:20" s="1" customFormat="1" ht="101.25" hidden="1" customHeight="1" x14ac:dyDescent="0.2">
      <c r="A28" s="7" t="str">
        <f t="shared" ca="1" si="0"/>
        <v>ENCERRADO</v>
      </c>
      <c r="B28" s="8" t="s">
        <v>78</v>
      </c>
      <c r="C28" s="9" t="s">
        <v>79</v>
      </c>
      <c r="D28" s="8" t="s">
        <v>80</v>
      </c>
      <c r="E28" s="9" t="s">
        <v>81</v>
      </c>
      <c r="F28" s="10"/>
      <c r="G28" s="10"/>
      <c r="H28" s="146"/>
      <c r="I28" s="12">
        <v>42039</v>
      </c>
      <c r="J28" s="9"/>
      <c r="K28" s="9"/>
      <c r="L28" s="9"/>
      <c r="M28" s="9"/>
      <c r="N28" s="9"/>
      <c r="O28" s="9"/>
      <c r="P28" s="9"/>
      <c r="Q28" s="9"/>
      <c r="R28" s="9"/>
      <c r="S28" s="10"/>
      <c r="T28" s="10"/>
    </row>
    <row r="29" spans="1:20" s="1" customFormat="1" ht="22.5" hidden="1" customHeight="1" x14ac:dyDescent="0.2">
      <c r="A29" s="7" t="str">
        <f t="shared" ca="1" si="0"/>
        <v>ENCERRADO</v>
      </c>
      <c r="B29" s="8" t="s">
        <v>82</v>
      </c>
      <c r="C29" s="9" t="s">
        <v>22</v>
      </c>
      <c r="D29" s="8" t="s">
        <v>83</v>
      </c>
      <c r="E29" s="9" t="s">
        <v>24</v>
      </c>
      <c r="F29" s="10"/>
      <c r="G29" s="10"/>
      <c r="H29" s="146"/>
      <c r="I29" s="12">
        <v>41425</v>
      </c>
      <c r="J29" s="9"/>
      <c r="K29" s="9"/>
      <c r="L29" s="9"/>
      <c r="M29" s="9"/>
      <c r="N29" s="9"/>
      <c r="O29" s="9"/>
      <c r="P29" s="9"/>
      <c r="Q29" s="9"/>
      <c r="R29" s="9"/>
      <c r="S29" s="10"/>
      <c r="T29" s="10"/>
    </row>
    <row r="30" spans="1:20" s="1" customFormat="1" ht="22.5" hidden="1" customHeight="1" x14ac:dyDescent="0.2">
      <c r="A30" s="7" t="str">
        <f t="shared" ca="1" si="0"/>
        <v>ENCERRADO</v>
      </c>
      <c r="B30" s="8" t="s">
        <v>84</v>
      </c>
      <c r="C30" s="9" t="s">
        <v>27</v>
      </c>
      <c r="D30" s="8" t="s">
        <v>85</v>
      </c>
      <c r="E30" s="9" t="s">
        <v>24</v>
      </c>
      <c r="F30" s="10"/>
      <c r="G30" s="10"/>
      <c r="H30" s="146"/>
      <c r="I30" s="12">
        <v>41397</v>
      </c>
      <c r="J30" s="9"/>
      <c r="K30" s="9"/>
      <c r="L30" s="9"/>
      <c r="M30" s="9"/>
      <c r="N30" s="9"/>
      <c r="O30" s="9"/>
      <c r="P30" s="9"/>
      <c r="Q30" s="9"/>
      <c r="R30" s="9"/>
      <c r="S30" s="10"/>
      <c r="T30" s="10"/>
    </row>
    <row r="31" spans="1:20" s="1" customFormat="1" ht="78.75" hidden="1" customHeight="1" x14ac:dyDescent="0.2">
      <c r="A31" s="7" t="str">
        <f t="shared" ca="1" si="0"/>
        <v>ENCERRADO</v>
      </c>
      <c r="B31" s="8" t="s">
        <v>86</v>
      </c>
      <c r="C31" s="9" t="s">
        <v>79</v>
      </c>
      <c r="D31" s="8" t="s">
        <v>87</v>
      </c>
      <c r="E31" s="9" t="s">
        <v>81</v>
      </c>
      <c r="F31" s="10"/>
      <c r="G31" s="10"/>
      <c r="H31" s="146"/>
      <c r="I31" s="12">
        <v>42128</v>
      </c>
      <c r="J31" s="9"/>
      <c r="K31" s="9"/>
      <c r="L31" s="9"/>
      <c r="M31" s="9"/>
      <c r="N31" s="9"/>
      <c r="O31" s="9"/>
      <c r="P31" s="9"/>
      <c r="Q31" s="9"/>
      <c r="R31" s="9"/>
      <c r="S31" s="10"/>
      <c r="T31" s="10"/>
    </row>
    <row r="32" spans="1:20" s="1" customFormat="1" ht="22.5" hidden="1" customHeight="1" x14ac:dyDescent="0.2">
      <c r="A32" s="7" t="str">
        <f t="shared" ca="1" si="0"/>
        <v>ENCERRADO</v>
      </c>
      <c r="B32" s="14" t="s">
        <v>88</v>
      </c>
      <c r="C32" s="9" t="s">
        <v>36</v>
      </c>
      <c r="D32" s="8" t="s">
        <v>37</v>
      </c>
      <c r="E32" s="9" t="s">
        <v>38</v>
      </c>
      <c r="F32" s="10"/>
      <c r="G32" s="10"/>
      <c r="H32" s="146"/>
      <c r="I32" s="12">
        <v>42185</v>
      </c>
      <c r="J32" s="9"/>
      <c r="K32" s="9"/>
      <c r="L32" s="9"/>
      <c r="M32" s="9"/>
      <c r="N32" s="9"/>
      <c r="O32" s="9"/>
      <c r="P32" s="9"/>
      <c r="Q32" s="9"/>
      <c r="R32" s="9"/>
      <c r="S32" s="10"/>
      <c r="T32" s="10"/>
    </row>
    <row r="33" spans="1:20" s="1" customFormat="1" ht="22.5" hidden="1" customHeight="1" x14ac:dyDescent="0.2">
      <c r="A33" s="7" t="str">
        <f t="shared" ca="1" si="0"/>
        <v>ENCERRADO</v>
      </c>
      <c r="B33" s="8" t="s">
        <v>89</v>
      </c>
      <c r="C33" s="9" t="s">
        <v>53</v>
      </c>
      <c r="D33" s="8" t="s">
        <v>90</v>
      </c>
      <c r="E33" s="9" t="s">
        <v>24</v>
      </c>
      <c r="F33" s="10"/>
      <c r="G33" s="10"/>
      <c r="H33" s="146"/>
      <c r="I33" s="12">
        <v>41455</v>
      </c>
      <c r="J33" s="9"/>
      <c r="K33" s="9"/>
      <c r="L33" s="9"/>
      <c r="M33" s="9"/>
      <c r="N33" s="9"/>
      <c r="O33" s="9"/>
      <c r="P33" s="9"/>
      <c r="Q33" s="9"/>
      <c r="R33" s="9"/>
      <c r="S33" s="10"/>
      <c r="T33" s="10"/>
    </row>
    <row r="34" spans="1:20" s="1" customFormat="1" ht="33.75" hidden="1" customHeight="1" x14ac:dyDescent="0.2">
      <c r="A34" s="7" t="str">
        <f t="shared" ca="1" si="0"/>
        <v>ENCERRADO</v>
      </c>
      <c r="B34" s="8" t="s">
        <v>91</v>
      </c>
      <c r="C34" s="9" t="s">
        <v>92</v>
      </c>
      <c r="D34" s="8" t="s">
        <v>93</v>
      </c>
      <c r="E34" s="9" t="s">
        <v>94</v>
      </c>
      <c r="F34" s="10"/>
      <c r="G34" s="10"/>
      <c r="H34" s="146"/>
      <c r="I34" s="12">
        <v>40277</v>
      </c>
      <c r="J34" s="9"/>
      <c r="K34" s="9"/>
      <c r="L34" s="9"/>
      <c r="M34" s="9"/>
      <c r="N34" s="9"/>
      <c r="O34" s="9"/>
      <c r="P34" s="9"/>
      <c r="Q34" s="9"/>
      <c r="R34" s="9"/>
      <c r="S34" s="10"/>
      <c r="T34" s="10"/>
    </row>
    <row r="35" spans="1:20" s="1" customFormat="1" ht="33.75" hidden="1" customHeight="1" x14ac:dyDescent="0.2">
      <c r="A35" s="7" t="str">
        <f t="shared" ca="1" si="0"/>
        <v>ENCERRADO</v>
      </c>
      <c r="B35" s="8" t="s">
        <v>95</v>
      </c>
      <c r="C35" s="9" t="s">
        <v>96</v>
      </c>
      <c r="D35" s="8" t="s">
        <v>97</v>
      </c>
      <c r="E35" s="9" t="s">
        <v>98</v>
      </c>
      <c r="F35" s="10"/>
      <c r="G35" s="10"/>
      <c r="H35" s="146"/>
      <c r="I35" s="12">
        <v>41398</v>
      </c>
      <c r="J35" s="9"/>
      <c r="K35" s="9"/>
      <c r="L35" s="9"/>
      <c r="M35" s="9"/>
      <c r="N35" s="9"/>
      <c r="O35" s="9"/>
      <c r="P35" s="9"/>
      <c r="Q35" s="9"/>
      <c r="R35" s="9"/>
      <c r="S35" s="10"/>
      <c r="T35" s="10"/>
    </row>
    <row r="36" spans="1:20" s="1" customFormat="1" ht="33.75" hidden="1" customHeight="1" x14ac:dyDescent="0.2">
      <c r="A36" s="7" t="str">
        <f t="shared" ca="1" si="0"/>
        <v>ENCERRADO</v>
      </c>
      <c r="B36" s="8" t="s">
        <v>99</v>
      </c>
      <c r="C36" s="9" t="s">
        <v>96</v>
      </c>
      <c r="D36" s="8" t="s">
        <v>100</v>
      </c>
      <c r="E36" s="9" t="s">
        <v>98</v>
      </c>
      <c r="F36" s="10"/>
      <c r="G36" s="10"/>
      <c r="H36" s="146"/>
      <c r="I36" s="12">
        <v>41786</v>
      </c>
      <c r="J36" s="9"/>
      <c r="K36" s="9"/>
      <c r="L36" s="9"/>
      <c r="M36" s="9"/>
      <c r="N36" s="9"/>
      <c r="O36" s="9"/>
      <c r="P36" s="9"/>
      <c r="Q36" s="9"/>
      <c r="R36" s="9"/>
      <c r="S36" s="10"/>
      <c r="T36" s="10"/>
    </row>
    <row r="37" spans="1:20" s="1" customFormat="1" ht="67.5" hidden="1" customHeight="1" x14ac:dyDescent="0.2">
      <c r="A37" s="7" t="str">
        <f t="shared" ca="1" si="0"/>
        <v>ENCERRADO</v>
      </c>
      <c r="B37" s="8" t="s">
        <v>101</v>
      </c>
      <c r="C37" s="9" t="s">
        <v>102</v>
      </c>
      <c r="D37" s="8" t="s">
        <v>103</v>
      </c>
      <c r="E37" s="9" t="s">
        <v>104</v>
      </c>
      <c r="F37" s="10"/>
      <c r="G37" s="10"/>
      <c r="H37" s="146"/>
      <c r="I37" s="12">
        <v>42247</v>
      </c>
      <c r="J37" s="9"/>
      <c r="K37" s="9"/>
      <c r="L37" s="9"/>
      <c r="M37" s="9"/>
      <c r="N37" s="9"/>
      <c r="O37" s="9"/>
      <c r="P37" s="9"/>
      <c r="Q37" s="9"/>
      <c r="R37" s="9"/>
      <c r="S37" s="10"/>
      <c r="T37" s="10"/>
    </row>
    <row r="38" spans="1:20" s="1" customFormat="1" ht="22.5" hidden="1" customHeight="1" x14ac:dyDescent="0.2">
      <c r="A38" s="7" t="str">
        <f t="shared" ca="1" si="0"/>
        <v>ENCERRADO</v>
      </c>
      <c r="B38" s="8" t="s">
        <v>105</v>
      </c>
      <c r="C38" s="9" t="s">
        <v>106</v>
      </c>
      <c r="D38" s="8" t="s">
        <v>107</v>
      </c>
      <c r="E38" s="9" t="s">
        <v>108</v>
      </c>
      <c r="F38" s="10"/>
      <c r="G38" s="10"/>
      <c r="H38" s="146"/>
      <c r="I38" s="12">
        <v>42316</v>
      </c>
      <c r="J38" s="9"/>
      <c r="K38" s="9"/>
      <c r="L38" s="9"/>
      <c r="M38" s="9"/>
      <c r="N38" s="9"/>
      <c r="O38" s="9"/>
      <c r="P38" s="9"/>
      <c r="Q38" s="9"/>
      <c r="R38" s="9"/>
      <c r="S38" s="10"/>
      <c r="T38" s="10"/>
    </row>
    <row r="39" spans="1:20" s="1" customFormat="1" ht="33.75" hidden="1" customHeight="1" x14ac:dyDescent="0.2">
      <c r="A39" s="7" t="str">
        <f t="shared" ca="1" si="0"/>
        <v>ENCERRADO</v>
      </c>
      <c r="B39" s="8" t="s">
        <v>109</v>
      </c>
      <c r="C39" s="9" t="s">
        <v>106</v>
      </c>
      <c r="D39" s="8" t="s">
        <v>110</v>
      </c>
      <c r="E39" s="9" t="s">
        <v>108</v>
      </c>
      <c r="F39" s="10"/>
      <c r="G39" s="10"/>
      <c r="H39" s="146"/>
      <c r="I39" s="12">
        <v>42316</v>
      </c>
      <c r="J39" s="9"/>
      <c r="K39" s="9"/>
      <c r="L39" s="9"/>
      <c r="M39" s="9"/>
      <c r="N39" s="9"/>
      <c r="O39" s="9"/>
      <c r="P39" s="9"/>
      <c r="Q39" s="9"/>
      <c r="R39" s="9"/>
      <c r="S39" s="10"/>
      <c r="T39" s="10"/>
    </row>
    <row r="40" spans="1:20" s="1" customFormat="1" ht="22.5" hidden="1" customHeight="1" x14ac:dyDescent="0.2">
      <c r="A40" s="7" t="str">
        <f t="shared" ref="A40:A71" ca="1" si="1">IF(I40&lt;TODAY(),"ENCERRADO", IF(I40=TODAY(),"VENCE HOJE", IF(I40-TODAY()&lt;15,"ATENÇÃO PARA O VENCIMENTO", IF(I40-TODAY()&lt;30,"MENOS DE 1 MÊS PARA VENCER", IF(I40-TODAY()&lt;60,"MENOS DE 2 MESES PARA VENCER", IF(I40-TODAY()&lt;90,"MENOS DE 3 MESES PARA VENCER", IF(I40-TODAY()&lt;120,"MENOS DE 4 MESES PARA VENCER", IF(I40-TODAY()&gt;=120,"VIGENTE"))))))))</f>
        <v>ENCERRADO</v>
      </c>
      <c r="B40" s="8" t="s">
        <v>111</v>
      </c>
      <c r="C40" s="9" t="s">
        <v>106</v>
      </c>
      <c r="D40" s="8" t="s">
        <v>112</v>
      </c>
      <c r="E40" s="9" t="s">
        <v>108</v>
      </c>
      <c r="F40" s="10"/>
      <c r="G40" s="10"/>
      <c r="H40" s="146"/>
      <c r="I40" s="12">
        <v>42316</v>
      </c>
      <c r="J40" s="9"/>
      <c r="K40" s="9"/>
      <c r="L40" s="9"/>
      <c r="M40" s="9"/>
      <c r="N40" s="9"/>
      <c r="O40" s="9"/>
      <c r="P40" s="9"/>
      <c r="Q40" s="9"/>
      <c r="R40" s="9"/>
      <c r="S40" s="10"/>
      <c r="T40" s="10"/>
    </row>
    <row r="41" spans="1:20" s="1" customFormat="1" ht="22.5" hidden="1" customHeight="1" x14ac:dyDescent="0.2">
      <c r="A41" s="7" t="str">
        <f t="shared" ca="1" si="1"/>
        <v>ENCERRADO</v>
      </c>
      <c r="B41" s="8" t="s">
        <v>113</v>
      </c>
      <c r="C41" s="9" t="s">
        <v>114</v>
      </c>
      <c r="D41" s="8" t="s">
        <v>115</v>
      </c>
      <c r="E41" s="9" t="s">
        <v>116</v>
      </c>
      <c r="F41" s="10"/>
      <c r="G41" s="10"/>
      <c r="H41" s="146"/>
      <c r="I41" s="12">
        <v>42123</v>
      </c>
      <c r="J41" s="9"/>
      <c r="K41" s="9"/>
      <c r="L41" s="9"/>
      <c r="M41" s="9"/>
      <c r="N41" s="9"/>
      <c r="O41" s="9"/>
      <c r="P41" s="9"/>
      <c r="Q41" s="9"/>
      <c r="R41" s="9"/>
      <c r="S41" s="10"/>
      <c r="T41" s="10"/>
    </row>
    <row r="42" spans="1:20" s="1" customFormat="1" ht="22.5" hidden="1" customHeight="1" x14ac:dyDescent="0.2">
      <c r="A42" s="7" t="str">
        <f t="shared" ca="1" si="1"/>
        <v>ENCERRADO</v>
      </c>
      <c r="B42" s="8" t="s">
        <v>117</v>
      </c>
      <c r="C42" s="9" t="s">
        <v>118</v>
      </c>
      <c r="D42" s="8" t="s">
        <v>119</v>
      </c>
      <c r="E42" s="9" t="s">
        <v>24</v>
      </c>
      <c r="F42" s="10"/>
      <c r="G42" s="10"/>
      <c r="H42" s="146"/>
      <c r="I42" s="12">
        <v>40915</v>
      </c>
      <c r="J42" s="9"/>
      <c r="K42" s="9"/>
      <c r="L42" s="9"/>
      <c r="M42" s="9"/>
      <c r="N42" s="9"/>
      <c r="O42" s="9"/>
      <c r="P42" s="9"/>
      <c r="Q42" s="9"/>
      <c r="R42" s="9"/>
      <c r="S42" s="10"/>
      <c r="T42" s="10"/>
    </row>
    <row r="43" spans="1:20" s="1" customFormat="1" ht="22.5" hidden="1" customHeight="1" x14ac:dyDescent="0.2">
      <c r="A43" s="7" t="str">
        <f t="shared" ca="1" si="1"/>
        <v>ENCERRADO</v>
      </c>
      <c r="B43" s="8" t="s">
        <v>120</v>
      </c>
      <c r="C43" s="9" t="s">
        <v>42</v>
      </c>
      <c r="D43" s="8" t="s">
        <v>121</v>
      </c>
      <c r="E43" s="9" t="s">
        <v>24</v>
      </c>
      <c r="F43" s="10"/>
      <c r="G43" s="10"/>
      <c r="H43" s="146"/>
      <c r="I43" s="12">
        <v>41283</v>
      </c>
      <c r="J43" s="9"/>
      <c r="K43" s="9"/>
      <c r="L43" s="9"/>
      <c r="M43" s="9"/>
      <c r="N43" s="9"/>
      <c r="O43" s="9"/>
      <c r="P43" s="9"/>
      <c r="Q43" s="9"/>
      <c r="R43" s="9"/>
      <c r="S43" s="10"/>
      <c r="T43" s="10"/>
    </row>
    <row r="44" spans="1:20" s="1" customFormat="1" ht="22.5" hidden="1" customHeight="1" x14ac:dyDescent="0.2">
      <c r="A44" s="7" t="str">
        <f t="shared" ca="1" si="1"/>
        <v>ENCERRADO</v>
      </c>
      <c r="B44" s="8" t="s">
        <v>122</v>
      </c>
      <c r="C44" s="9" t="s">
        <v>123</v>
      </c>
      <c r="D44" s="8" t="s">
        <v>124</v>
      </c>
      <c r="E44" s="9" t="s">
        <v>24</v>
      </c>
      <c r="F44" s="10"/>
      <c r="G44" s="10"/>
      <c r="H44" s="146"/>
      <c r="I44" s="12">
        <v>40598</v>
      </c>
      <c r="J44" s="9"/>
      <c r="K44" s="9"/>
      <c r="L44" s="9"/>
      <c r="M44" s="9"/>
      <c r="N44" s="9"/>
      <c r="O44" s="9"/>
      <c r="P44" s="9"/>
      <c r="Q44" s="9"/>
      <c r="R44" s="9"/>
      <c r="S44" s="10"/>
      <c r="T44" s="10"/>
    </row>
    <row r="45" spans="1:20" s="1" customFormat="1" ht="33.75" hidden="1" customHeight="1" x14ac:dyDescent="0.2">
      <c r="A45" s="7" t="str">
        <f t="shared" ca="1" si="1"/>
        <v>ENCERRADO</v>
      </c>
      <c r="B45" s="8" t="s">
        <v>125</v>
      </c>
      <c r="C45" s="9" t="s">
        <v>42</v>
      </c>
      <c r="D45" s="8" t="s">
        <v>126</v>
      </c>
      <c r="E45" s="9" t="s">
        <v>24</v>
      </c>
      <c r="F45" s="10"/>
      <c r="G45" s="10"/>
      <c r="H45" s="146"/>
      <c r="I45" s="12">
        <v>41182</v>
      </c>
      <c r="J45" s="9"/>
      <c r="K45" s="9"/>
      <c r="L45" s="9"/>
      <c r="M45" s="9"/>
      <c r="N45" s="9"/>
      <c r="O45" s="9"/>
      <c r="P45" s="9"/>
      <c r="Q45" s="9"/>
      <c r="R45" s="9"/>
      <c r="S45" s="10"/>
      <c r="T45" s="10"/>
    </row>
    <row r="46" spans="1:20" s="1" customFormat="1" ht="33.75" hidden="1" customHeight="1" x14ac:dyDescent="0.2">
      <c r="A46" s="7" t="str">
        <f t="shared" ca="1" si="1"/>
        <v>ENCERRADO</v>
      </c>
      <c r="B46" s="8" t="s">
        <v>127</v>
      </c>
      <c r="C46" s="9" t="s">
        <v>128</v>
      </c>
      <c r="D46" s="8" t="s">
        <v>129</v>
      </c>
      <c r="E46" s="9" t="s">
        <v>130</v>
      </c>
      <c r="F46" s="10"/>
      <c r="G46" s="10"/>
      <c r="H46" s="146"/>
      <c r="I46" s="12">
        <v>40512</v>
      </c>
      <c r="J46" s="9"/>
      <c r="K46" s="9"/>
      <c r="L46" s="9"/>
      <c r="M46" s="9"/>
      <c r="N46" s="9"/>
      <c r="O46" s="9"/>
      <c r="P46" s="9"/>
      <c r="Q46" s="9"/>
      <c r="R46" s="9"/>
      <c r="S46" s="10"/>
      <c r="T46" s="10"/>
    </row>
    <row r="47" spans="1:20" s="1" customFormat="1" ht="67.5" hidden="1" customHeight="1" x14ac:dyDescent="0.2">
      <c r="A47" s="7" t="str">
        <f t="shared" ca="1" si="1"/>
        <v>ENCERRADO</v>
      </c>
      <c r="B47" s="8" t="s">
        <v>131</v>
      </c>
      <c r="C47" s="9" t="s">
        <v>70</v>
      </c>
      <c r="D47" s="8" t="s">
        <v>132</v>
      </c>
      <c r="E47" s="9" t="s">
        <v>133</v>
      </c>
      <c r="F47" s="10"/>
      <c r="G47" s="10"/>
      <c r="H47" s="146"/>
      <c r="I47" s="12">
        <v>42521</v>
      </c>
      <c r="J47" s="9"/>
      <c r="K47" s="9"/>
      <c r="L47" s="9"/>
      <c r="M47" s="9"/>
      <c r="N47" s="9"/>
      <c r="O47" s="9"/>
      <c r="P47" s="9"/>
      <c r="Q47" s="9"/>
      <c r="R47" s="9"/>
      <c r="S47" s="10"/>
      <c r="T47" s="10"/>
    </row>
    <row r="48" spans="1:20" s="1" customFormat="1" ht="67.5" hidden="1" customHeight="1" x14ac:dyDescent="0.2">
      <c r="A48" s="7" t="str">
        <f t="shared" ca="1" si="1"/>
        <v>ENCERRADO</v>
      </c>
      <c r="B48" s="8" t="s">
        <v>134</v>
      </c>
      <c r="C48" s="9" t="s">
        <v>70</v>
      </c>
      <c r="D48" s="8" t="s">
        <v>135</v>
      </c>
      <c r="E48" s="9" t="s">
        <v>133</v>
      </c>
      <c r="F48" s="10"/>
      <c r="G48" s="10"/>
      <c r="H48" s="146"/>
      <c r="I48" s="12">
        <v>42521</v>
      </c>
      <c r="J48" s="9"/>
      <c r="K48" s="9"/>
      <c r="L48" s="9"/>
      <c r="M48" s="9"/>
      <c r="N48" s="9"/>
      <c r="O48" s="9"/>
      <c r="P48" s="9"/>
      <c r="Q48" s="9"/>
      <c r="R48" s="9"/>
      <c r="S48" s="10"/>
      <c r="T48" s="10"/>
    </row>
    <row r="49" spans="1:20" s="1" customFormat="1" ht="67.5" hidden="1" customHeight="1" x14ac:dyDescent="0.2">
      <c r="A49" s="7" t="str">
        <f t="shared" ca="1" si="1"/>
        <v>ENCERRADO</v>
      </c>
      <c r="B49" s="8" t="s">
        <v>136</v>
      </c>
      <c r="C49" s="9" t="s">
        <v>56</v>
      </c>
      <c r="D49" s="8" t="s">
        <v>137</v>
      </c>
      <c r="E49" s="9" t="s">
        <v>133</v>
      </c>
      <c r="F49" s="10"/>
      <c r="G49" s="10"/>
      <c r="H49" s="146"/>
      <c r="I49" s="12">
        <v>42094</v>
      </c>
      <c r="J49" s="9"/>
      <c r="K49" s="9"/>
      <c r="L49" s="9"/>
      <c r="M49" s="9"/>
      <c r="N49" s="9"/>
      <c r="O49" s="9"/>
      <c r="P49" s="9"/>
      <c r="Q49" s="9"/>
      <c r="R49" s="9"/>
      <c r="S49" s="10"/>
      <c r="T49" s="10"/>
    </row>
    <row r="50" spans="1:20" s="1" customFormat="1" ht="67.5" hidden="1" customHeight="1" x14ac:dyDescent="0.2">
      <c r="A50" s="7" t="str">
        <f t="shared" ca="1" si="1"/>
        <v>ENCERRADO</v>
      </c>
      <c r="B50" s="8" t="s">
        <v>138</v>
      </c>
      <c r="C50" s="9" t="s">
        <v>56</v>
      </c>
      <c r="D50" s="8" t="s">
        <v>139</v>
      </c>
      <c r="E50" s="9" t="s">
        <v>133</v>
      </c>
      <c r="F50" s="10"/>
      <c r="G50" s="10"/>
      <c r="H50" s="146"/>
      <c r="I50" s="12">
        <v>42094</v>
      </c>
      <c r="J50" s="9"/>
      <c r="K50" s="9"/>
      <c r="L50" s="9"/>
      <c r="M50" s="9"/>
      <c r="N50" s="9"/>
      <c r="O50" s="9"/>
      <c r="P50" s="9"/>
      <c r="Q50" s="9"/>
      <c r="R50" s="9"/>
      <c r="S50" s="10"/>
      <c r="T50" s="10"/>
    </row>
    <row r="51" spans="1:20" s="1" customFormat="1" ht="56.25" hidden="1" customHeight="1" x14ac:dyDescent="0.2">
      <c r="A51" s="7" t="str">
        <f t="shared" ca="1" si="1"/>
        <v>ENCERRADO</v>
      </c>
      <c r="B51" s="8" t="s">
        <v>140</v>
      </c>
      <c r="C51" s="9" t="s">
        <v>56</v>
      </c>
      <c r="D51" s="8" t="s">
        <v>141</v>
      </c>
      <c r="E51" s="9" t="s">
        <v>133</v>
      </c>
      <c r="F51" s="10"/>
      <c r="G51" s="10"/>
      <c r="H51" s="146"/>
      <c r="I51" s="12">
        <v>42094</v>
      </c>
      <c r="J51" s="9"/>
      <c r="K51" s="9"/>
      <c r="L51" s="9"/>
      <c r="M51" s="9"/>
      <c r="N51" s="9"/>
      <c r="O51" s="9"/>
      <c r="P51" s="9"/>
      <c r="Q51" s="9"/>
      <c r="R51" s="9"/>
      <c r="S51" s="10"/>
      <c r="T51" s="10"/>
    </row>
    <row r="52" spans="1:20" s="1" customFormat="1" ht="56.25" hidden="1" customHeight="1" x14ac:dyDescent="0.2">
      <c r="A52" s="7" t="str">
        <f t="shared" ca="1" si="1"/>
        <v>ENCERRADO</v>
      </c>
      <c r="B52" s="8" t="s">
        <v>142</v>
      </c>
      <c r="C52" s="9" t="s">
        <v>56</v>
      </c>
      <c r="D52" s="8" t="s">
        <v>143</v>
      </c>
      <c r="E52" s="9" t="s">
        <v>133</v>
      </c>
      <c r="F52" s="10"/>
      <c r="G52" s="10"/>
      <c r="H52" s="146"/>
      <c r="I52" s="12">
        <v>42094</v>
      </c>
      <c r="J52" s="9"/>
      <c r="K52" s="9"/>
      <c r="L52" s="9"/>
      <c r="M52" s="9"/>
      <c r="N52" s="9"/>
      <c r="O52" s="9"/>
      <c r="P52" s="9"/>
      <c r="Q52" s="9"/>
      <c r="R52" s="9"/>
      <c r="S52" s="10"/>
      <c r="T52" s="10"/>
    </row>
    <row r="53" spans="1:20" s="1" customFormat="1" ht="22.5" hidden="1" customHeight="1" x14ac:dyDescent="0.2">
      <c r="A53" s="7" t="str">
        <f t="shared" ca="1" si="1"/>
        <v>ENCERRADO</v>
      </c>
      <c r="B53" s="8" t="s">
        <v>144</v>
      </c>
      <c r="C53" s="9" t="s">
        <v>145</v>
      </c>
      <c r="D53" s="8" t="s">
        <v>146</v>
      </c>
      <c r="E53" s="9" t="s">
        <v>47</v>
      </c>
      <c r="F53" s="10"/>
      <c r="G53" s="10"/>
      <c r="H53" s="146"/>
      <c r="I53" s="12">
        <v>40774</v>
      </c>
      <c r="J53" s="9"/>
      <c r="K53" s="9"/>
      <c r="L53" s="9"/>
      <c r="M53" s="9"/>
      <c r="N53" s="9"/>
      <c r="O53" s="9"/>
      <c r="P53" s="9"/>
      <c r="Q53" s="9"/>
      <c r="R53" s="9"/>
      <c r="S53" s="10"/>
      <c r="T53" s="10"/>
    </row>
    <row r="54" spans="1:20" s="1" customFormat="1" ht="22.5" hidden="1" customHeight="1" x14ac:dyDescent="0.2">
      <c r="A54" s="7" t="str">
        <f t="shared" ca="1" si="1"/>
        <v>ENCERRADO</v>
      </c>
      <c r="B54" s="8" t="s">
        <v>147</v>
      </c>
      <c r="C54" s="9" t="s">
        <v>148</v>
      </c>
      <c r="D54" s="8" t="s">
        <v>149</v>
      </c>
      <c r="E54" s="9" t="s">
        <v>47</v>
      </c>
      <c r="F54" s="10"/>
      <c r="G54" s="10"/>
      <c r="H54" s="146"/>
      <c r="I54" s="12">
        <v>40786</v>
      </c>
      <c r="J54" s="9"/>
      <c r="K54" s="9"/>
      <c r="L54" s="9"/>
      <c r="M54" s="9"/>
      <c r="N54" s="9"/>
      <c r="O54" s="9"/>
      <c r="P54" s="9"/>
      <c r="Q54" s="9"/>
      <c r="R54" s="9"/>
      <c r="S54" s="10"/>
      <c r="T54" s="10"/>
    </row>
    <row r="55" spans="1:20" s="1" customFormat="1" ht="22.5" hidden="1" customHeight="1" x14ac:dyDescent="0.2">
      <c r="A55" s="7" t="str">
        <f t="shared" ca="1" si="1"/>
        <v>ENCERRADO</v>
      </c>
      <c r="B55" s="8" t="s">
        <v>150</v>
      </c>
      <c r="C55" s="9" t="s">
        <v>151</v>
      </c>
      <c r="D55" s="8" t="s">
        <v>152</v>
      </c>
      <c r="E55" s="9" t="s">
        <v>47</v>
      </c>
      <c r="F55" s="10"/>
      <c r="G55" s="10"/>
      <c r="H55" s="146"/>
      <c r="I55" s="12">
        <v>40625</v>
      </c>
      <c r="J55" s="9"/>
      <c r="K55" s="9"/>
      <c r="L55" s="9"/>
      <c r="M55" s="9"/>
      <c r="N55" s="9"/>
      <c r="O55" s="9"/>
      <c r="P55" s="9"/>
      <c r="Q55" s="9"/>
      <c r="R55" s="9"/>
      <c r="S55" s="10"/>
      <c r="T55" s="10"/>
    </row>
    <row r="56" spans="1:20" s="1" customFormat="1" ht="22.5" hidden="1" customHeight="1" x14ac:dyDescent="0.2">
      <c r="A56" s="7" t="str">
        <f t="shared" ca="1" si="1"/>
        <v>ENCERRADO</v>
      </c>
      <c r="B56" s="8" t="s">
        <v>153</v>
      </c>
      <c r="C56" s="9" t="s">
        <v>42</v>
      </c>
      <c r="D56" s="8" t="s">
        <v>154</v>
      </c>
      <c r="E56" s="9" t="s">
        <v>24</v>
      </c>
      <c r="F56" s="10"/>
      <c r="G56" s="10"/>
      <c r="H56" s="146"/>
      <c r="I56" s="12">
        <v>41203</v>
      </c>
      <c r="J56" s="9"/>
      <c r="K56" s="9"/>
      <c r="L56" s="9"/>
      <c r="M56" s="9"/>
      <c r="N56" s="9"/>
      <c r="O56" s="9"/>
      <c r="P56" s="9"/>
      <c r="Q56" s="9"/>
      <c r="R56" s="9"/>
      <c r="S56" s="10"/>
      <c r="T56" s="10"/>
    </row>
    <row r="57" spans="1:20" s="1" customFormat="1" ht="78.75" hidden="1" customHeight="1" x14ac:dyDescent="0.2">
      <c r="A57" s="7" t="str">
        <f t="shared" ca="1" si="1"/>
        <v>ENCERRADO</v>
      </c>
      <c r="B57" s="8" t="s">
        <v>155</v>
      </c>
      <c r="C57" s="9" t="s">
        <v>156</v>
      </c>
      <c r="D57" s="8" t="s">
        <v>157</v>
      </c>
      <c r="E57" s="9" t="s">
        <v>158</v>
      </c>
      <c r="F57" s="10"/>
      <c r="G57" s="10"/>
      <c r="H57" s="146"/>
      <c r="I57" s="12">
        <v>42004</v>
      </c>
      <c r="J57" s="9"/>
      <c r="K57" s="9"/>
      <c r="L57" s="9"/>
      <c r="M57" s="9"/>
      <c r="N57" s="9"/>
      <c r="O57" s="9"/>
      <c r="P57" s="9"/>
      <c r="Q57" s="9"/>
      <c r="R57" s="9"/>
      <c r="S57" s="10"/>
      <c r="T57" s="10"/>
    </row>
    <row r="58" spans="1:20" s="1" customFormat="1" ht="45" hidden="1" customHeight="1" x14ac:dyDescent="0.2">
      <c r="A58" s="7" t="str">
        <f t="shared" ca="1" si="1"/>
        <v>ENCERRADO</v>
      </c>
      <c r="B58" s="8" t="s">
        <v>159</v>
      </c>
      <c r="C58" s="9" t="s">
        <v>160</v>
      </c>
      <c r="D58" s="8" t="s">
        <v>161</v>
      </c>
      <c r="E58" s="9" t="s">
        <v>24</v>
      </c>
      <c r="F58" s="10"/>
      <c r="G58" s="10"/>
      <c r="H58" s="146"/>
      <c r="I58" s="12">
        <v>42003</v>
      </c>
      <c r="J58" s="9"/>
      <c r="K58" s="9"/>
      <c r="L58" s="9"/>
      <c r="M58" s="9"/>
      <c r="N58" s="9"/>
      <c r="O58" s="9"/>
      <c r="P58" s="9"/>
      <c r="Q58" s="9"/>
      <c r="R58" s="9"/>
      <c r="S58" s="10"/>
      <c r="T58" s="10"/>
    </row>
    <row r="59" spans="1:20" s="1" customFormat="1" ht="22.5" hidden="1" customHeight="1" x14ac:dyDescent="0.2">
      <c r="A59" s="7" t="str">
        <f t="shared" ca="1" si="1"/>
        <v>ENCERRADO</v>
      </c>
      <c r="B59" s="8" t="s">
        <v>162</v>
      </c>
      <c r="C59" s="9" t="s">
        <v>163</v>
      </c>
      <c r="D59" s="8" t="s">
        <v>164</v>
      </c>
      <c r="E59" s="9" t="s">
        <v>165</v>
      </c>
      <c r="F59" s="10"/>
      <c r="G59" s="10"/>
      <c r="H59" s="146"/>
      <c r="I59" s="12">
        <v>41274</v>
      </c>
      <c r="J59" s="9"/>
      <c r="K59" s="9"/>
      <c r="L59" s="9"/>
      <c r="M59" s="9"/>
      <c r="N59" s="9"/>
      <c r="O59" s="9"/>
      <c r="P59" s="9"/>
      <c r="Q59" s="9"/>
      <c r="R59" s="9"/>
      <c r="S59" s="10"/>
      <c r="T59" s="10"/>
    </row>
    <row r="60" spans="1:20" s="1" customFormat="1" ht="56.25" hidden="1" customHeight="1" x14ac:dyDescent="0.2">
      <c r="A60" s="7" t="str">
        <f t="shared" ca="1" si="1"/>
        <v>ENCERRADO</v>
      </c>
      <c r="B60" s="8" t="s">
        <v>166</v>
      </c>
      <c r="C60" s="9" t="s">
        <v>167</v>
      </c>
      <c r="D60" s="8" t="s">
        <v>168</v>
      </c>
      <c r="E60" s="9" t="s">
        <v>24</v>
      </c>
      <c r="F60" s="10"/>
      <c r="G60" s="10"/>
      <c r="H60" s="146"/>
      <c r="I60" s="12">
        <v>42003</v>
      </c>
      <c r="J60" s="9"/>
      <c r="K60" s="9"/>
      <c r="L60" s="9"/>
      <c r="M60" s="9"/>
      <c r="N60" s="9"/>
      <c r="O60" s="9"/>
      <c r="P60" s="9"/>
      <c r="Q60" s="9"/>
      <c r="R60" s="9"/>
      <c r="S60" s="10"/>
      <c r="T60" s="10"/>
    </row>
    <row r="61" spans="1:20" s="1" customFormat="1" ht="33.75" hidden="1" customHeight="1" x14ac:dyDescent="0.2">
      <c r="A61" s="7" t="str">
        <f t="shared" ca="1" si="1"/>
        <v>ENCERRADO</v>
      </c>
      <c r="B61" s="8" t="s">
        <v>169</v>
      </c>
      <c r="C61" s="9" t="s">
        <v>167</v>
      </c>
      <c r="D61" s="8" t="s">
        <v>170</v>
      </c>
      <c r="E61" s="9" t="s">
        <v>24</v>
      </c>
      <c r="F61" s="10"/>
      <c r="G61" s="10"/>
      <c r="H61" s="146"/>
      <c r="I61" s="12">
        <v>42003</v>
      </c>
      <c r="J61" s="9"/>
      <c r="K61" s="9"/>
      <c r="L61" s="9"/>
      <c r="M61" s="9"/>
      <c r="N61" s="9"/>
      <c r="O61" s="9"/>
      <c r="P61" s="9"/>
      <c r="Q61" s="9"/>
      <c r="R61" s="9"/>
      <c r="S61" s="10"/>
      <c r="T61" s="10"/>
    </row>
    <row r="62" spans="1:20" s="1" customFormat="1" ht="33.75" hidden="1" customHeight="1" x14ac:dyDescent="0.2">
      <c r="A62" s="7" t="str">
        <f t="shared" ca="1" si="1"/>
        <v>ENCERRADO</v>
      </c>
      <c r="B62" s="8" t="s">
        <v>171</v>
      </c>
      <c r="C62" s="9" t="s">
        <v>172</v>
      </c>
      <c r="D62" s="8" t="s">
        <v>124</v>
      </c>
      <c r="E62" s="9" t="s">
        <v>24</v>
      </c>
      <c r="F62" s="10"/>
      <c r="G62" s="10"/>
      <c r="H62" s="146"/>
      <c r="I62" s="12">
        <v>42003</v>
      </c>
      <c r="J62" s="9"/>
      <c r="K62" s="9"/>
      <c r="L62" s="9"/>
      <c r="M62" s="9"/>
      <c r="N62" s="9"/>
      <c r="O62" s="9"/>
      <c r="P62" s="9"/>
      <c r="Q62" s="9"/>
      <c r="R62" s="9"/>
      <c r="S62" s="10"/>
      <c r="T62" s="10"/>
    </row>
    <row r="63" spans="1:20" s="1" customFormat="1" ht="45" hidden="1" customHeight="1" x14ac:dyDescent="0.2">
      <c r="A63" s="7" t="str">
        <f t="shared" ca="1" si="1"/>
        <v>ENCERRADO</v>
      </c>
      <c r="B63" s="8" t="s">
        <v>173</v>
      </c>
      <c r="C63" s="9" t="s">
        <v>167</v>
      </c>
      <c r="D63" s="8" t="s">
        <v>174</v>
      </c>
      <c r="E63" s="9" t="s">
        <v>24</v>
      </c>
      <c r="F63" s="10"/>
      <c r="G63" s="10"/>
      <c r="H63" s="146"/>
      <c r="I63" s="12">
        <v>42003</v>
      </c>
      <c r="J63" s="9"/>
      <c r="K63" s="9"/>
      <c r="L63" s="9"/>
      <c r="M63" s="9"/>
      <c r="N63" s="9"/>
      <c r="O63" s="9"/>
      <c r="P63" s="9"/>
      <c r="Q63" s="9"/>
      <c r="R63" s="9"/>
      <c r="S63" s="10"/>
      <c r="T63" s="10"/>
    </row>
    <row r="64" spans="1:20" s="1" customFormat="1" ht="56.25" hidden="1" customHeight="1" x14ac:dyDescent="0.2">
      <c r="A64" s="7" t="str">
        <f t="shared" ca="1" si="1"/>
        <v>ENCERRADO</v>
      </c>
      <c r="B64" s="8" t="s">
        <v>175</v>
      </c>
      <c r="C64" s="9" t="s">
        <v>176</v>
      </c>
      <c r="D64" s="8" t="s">
        <v>177</v>
      </c>
      <c r="E64" s="9" t="s">
        <v>24</v>
      </c>
      <c r="F64" s="10"/>
      <c r="G64" s="10"/>
      <c r="H64" s="146"/>
      <c r="I64" s="12">
        <v>40816</v>
      </c>
      <c r="J64" s="9"/>
      <c r="K64" s="9"/>
      <c r="L64" s="9"/>
      <c r="M64" s="9"/>
      <c r="N64" s="9"/>
      <c r="O64" s="9"/>
      <c r="P64" s="9"/>
      <c r="Q64" s="9"/>
      <c r="R64" s="9"/>
      <c r="S64" s="10"/>
      <c r="T64" s="10"/>
    </row>
    <row r="65" spans="1:20" s="1" customFormat="1" ht="33.75" hidden="1" customHeight="1" x14ac:dyDescent="0.2">
      <c r="A65" s="7" t="str">
        <f t="shared" ca="1" si="1"/>
        <v>ENCERRADO</v>
      </c>
      <c r="B65" s="8" t="s">
        <v>178</v>
      </c>
      <c r="C65" s="9" t="s">
        <v>176</v>
      </c>
      <c r="D65" s="8" t="s">
        <v>179</v>
      </c>
      <c r="E65" s="9" t="s">
        <v>24</v>
      </c>
      <c r="F65" s="10"/>
      <c r="G65" s="10"/>
      <c r="H65" s="146"/>
      <c r="I65" s="12">
        <v>42499</v>
      </c>
      <c r="J65" s="9"/>
      <c r="K65" s="9"/>
      <c r="L65" s="9"/>
      <c r="M65" s="9"/>
      <c r="N65" s="9"/>
      <c r="O65" s="9"/>
      <c r="P65" s="9"/>
      <c r="Q65" s="9"/>
      <c r="R65" s="9"/>
      <c r="S65" s="10"/>
      <c r="T65" s="10"/>
    </row>
    <row r="66" spans="1:20" s="1" customFormat="1" ht="56.25" hidden="1" customHeight="1" x14ac:dyDescent="0.2">
      <c r="A66" s="7" t="str">
        <f t="shared" ca="1" si="1"/>
        <v>ENCERRADO</v>
      </c>
      <c r="B66" s="8" t="s">
        <v>180</v>
      </c>
      <c r="C66" s="9" t="s">
        <v>176</v>
      </c>
      <c r="D66" s="8" t="s">
        <v>181</v>
      </c>
      <c r="E66" s="9" t="s">
        <v>24</v>
      </c>
      <c r="F66" s="10"/>
      <c r="G66" s="10"/>
      <c r="H66" s="146"/>
      <c r="I66" s="12">
        <v>42133</v>
      </c>
      <c r="J66" s="9"/>
      <c r="K66" s="9"/>
      <c r="L66" s="9"/>
      <c r="M66" s="9"/>
      <c r="N66" s="9"/>
      <c r="O66" s="9"/>
      <c r="P66" s="9"/>
      <c r="Q66" s="9"/>
      <c r="R66" s="9"/>
      <c r="S66" s="10"/>
      <c r="T66" s="10"/>
    </row>
    <row r="67" spans="1:20" s="1" customFormat="1" ht="33.75" hidden="1" customHeight="1" x14ac:dyDescent="0.2">
      <c r="A67" s="7" t="str">
        <f t="shared" ca="1" si="1"/>
        <v>ENCERRADO</v>
      </c>
      <c r="B67" s="8" t="s">
        <v>182</v>
      </c>
      <c r="C67" s="9" t="s">
        <v>176</v>
      </c>
      <c r="D67" s="8" t="s">
        <v>183</v>
      </c>
      <c r="E67" s="9" t="s">
        <v>24</v>
      </c>
      <c r="F67" s="10"/>
      <c r="G67" s="10"/>
      <c r="H67" s="146"/>
      <c r="I67" s="12">
        <v>43229</v>
      </c>
      <c r="J67" s="9"/>
      <c r="K67" s="9"/>
      <c r="L67" s="9"/>
      <c r="M67" s="9"/>
      <c r="N67" s="9"/>
      <c r="O67" s="9"/>
      <c r="P67" s="9"/>
      <c r="Q67" s="9"/>
      <c r="R67" s="9"/>
      <c r="S67" s="10"/>
      <c r="T67" s="10"/>
    </row>
    <row r="68" spans="1:20" s="1" customFormat="1" ht="45" hidden="1" customHeight="1" x14ac:dyDescent="0.2">
      <c r="A68" s="7" t="str">
        <f t="shared" ca="1" si="1"/>
        <v>ENCERRADO</v>
      </c>
      <c r="B68" s="8" t="s">
        <v>184</v>
      </c>
      <c r="C68" s="9" t="s">
        <v>185</v>
      </c>
      <c r="D68" s="8" t="s">
        <v>186</v>
      </c>
      <c r="E68" s="9" t="s">
        <v>187</v>
      </c>
      <c r="F68" s="10"/>
      <c r="G68" s="10"/>
      <c r="H68" s="146"/>
      <c r="I68" s="12">
        <v>42962</v>
      </c>
      <c r="J68" s="9"/>
      <c r="K68" s="9"/>
      <c r="L68" s="9"/>
      <c r="M68" s="9"/>
      <c r="N68" s="9"/>
      <c r="O68" s="9"/>
      <c r="P68" s="9"/>
      <c r="Q68" s="9"/>
      <c r="R68" s="9"/>
      <c r="S68" s="10"/>
      <c r="T68" s="10"/>
    </row>
    <row r="69" spans="1:20" s="1" customFormat="1" ht="22.5" hidden="1" customHeight="1" x14ac:dyDescent="0.2">
      <c r="A69" s="7" t="str">
        <f t="shared" ca="1" si="1"/>
        <v>ENCERRADO</v>
      </c>
      <c r="B69" s="8" t="s">
        <v>188</v>
      </c>
      <c r="C69" s="9" t="s">
        <v>189</v>
      </c>
      <c r="D69" s="8" t="s">
        <v>190</v>
      </c>
      <c r="E69" s="9" t="s">
        <v>47</v>
      </c>
      <c r="F69" s="10"/>
      <c r="G69" s="10"/>
      <c r="H69" s="146"/>
      <c r="I69" s="12">
        <v>41268</v>
      </c>
      <c r="J69" s="9"/>
      <c r="K69" s="9"/>
      <c r="L69" s="9"/>
      <c r="M69" s="9"/>
      <c r="N69" s="9"/>
      <c r="O69" s="9"/>
      <c r="P69" s="9"/>
      <c r="Q69" s="9"/>
      <c r="R69" s="9"/>
      <c r="S69" s="10"/>
      <c r="T69" s="10"/>
    </row>
    <row r="70" spans="1:20" s="1" customFormat="1" ht="45" hidden="1" customHeight="1" x14ac:dyDescent="0.2">
      <c r="A70" s="7" t="str">
        <f t="shared" ca="1" si="1"/>
        <v>ENCERRADO</v>
      </c>
      <c r="B70" s="8" t="s">
        <v>191</v>
      </c>
      <c r="C70" s="9" t="s">
        <v>192</v>
      </c>
      <c r="D70" s="8" t="s">
        <v>193</v>
      </c>
      <c r="E70" s="9" t="s">
        <v>194</v>
      </c>
      <c r="F70" s="10"/>
      <c r="G70" s="10"/>
      <c r="H70" s="146"/>
      <c r="I70" s="12">
        <v>41209</v>
      </c>
      <c r="J70" s="9"/>
      <c r="K70" s="9"/>
      <c r="L70" s="9"/>
      <c r="M70" s="9"/>
      <c r="N70" s="9"/>
      <c r="O70" s="9"/>
      <c r="P70" s="9"/>
      <c r="Q70" s="9"/>
      <c r="R70" s="9"/>
      <c r="S70" s="10"/>
      <c r="T70" s="10"/>
    </row>
    <row r="71" spans="1:20" s="1" customFormat="1" ht="67.5" hidden="1" customHeight="1" x14ac:dyDescent="0.2">
      <c r="A71" s="7" t="str">
        <f t="shared" ca="1" si="1"/>
        <v>ENCERRADO</v>
      </c>
      <c r="B71" s="8" t="s">
        <v>195</v>
      </c>
      <c r="C71" s="9" t="s">
        <v>114</v>
      </c>
      <c r="D71" s="8" t="s">
        <v>196</v>
      </c>
      <c r="E71" s="9" t="s">
        <v>24</v>
      </c>
      <c r="F71" s="10"/>
      <c r="G71" s="10"/>
      <c r="H71" s="146"/>
      <c r="I71" s="12">
        <v>42552</v>
      </c>
      <c r="J71" s="9"/>
      <c r="K71" s="9"/>
      <c r="L71" s="9"/>
      <c r="M71" s="9"/>
      <c r="N71" s="9"/>
      <c r="O71" s="9"/>
      <c r="P71" s="9"/>
      <c r="Q71" s="9"/>
      <c r="R71" s="9"/>
      <c r="S71" s="10"/>
      <c r="T71" s="10"/>
    </row>
    <row r="72" spans="1:20" s="1" customFormat="1" ht="45" hidden="1" customHeight="1" x14ac:dyDescent="0.2">
      <c r="A72" s="7" t="str">
        <f t="shared" ref="A72:A103" ca="1" si="2">IF(I72&lt;TODAY(),"ENCERRADO", IF(I72=TODAY(),"VENCE HOJE", IF(I72-TODAY()&lt;15,"ATENÇÃO PARA O VENCIMENTO", IF(I72-TODAY()&lt;30,"MENOS DE 1 MÊS PARA VENCER", IF(I72-TODAY()&lt;60,"MENOS DE 2 MESES PARA VENCER", IF(I72-TODAY()&lt;90,"MENOS DE 3 MESES PARA VENCER", IF(I72-TODAY()&lt;120,"MENOS DE 4 MESES PARA VENCER", IF(I72-TODAY()&gt;=120,"VIGENTE"))))))))</f>
        <v>ENCERRADO</v>
      </c>
      <c r="B72" s="8" t="s">
        <v>197</v>
      </c>
      <c r="C72" s="9" t="s">
        <v>176</v>
      </c>
      <c r="D72" s="8" t="s">
        <v>198</v>
      </c>
      <c r="E72" s="9" t="s">
        <v>24</v>
      </c>
      <c r="F72" s="10"/>
      <c r="G72" s="10"/>
      <c r="H72" s="146"/>
      <c r="I72" s="12">
        <v>40999</v>
      </c>
      <c r="J72" s="9"/>
      <c r="K72" s="9"/>
      <c r="L72" s="9"/>
      <c r="M72" s="9"/>
      <c r="N72" s="9"/>
      <c r="O72" s="9"/>
      <c r="P72" s="9"/>
      <c r="Q72" s="9"/>
      <c r="R72" s="9"/>
      <c r="S72" s="10"/>
      <c r="T72" s="10"/>
    </row>
    <row r="73" spans="1:20" s="1" customFormat="1" ht="33.75" hidden="1" customHeight="1" x14ac:dyDescent="0.2">
      <c r="A73" s="7" t="str">
        <f t="shared" ca="1" si="2"/>
        <v>ENCERRADO</v>
      </c>
      <c r="B73" s="8" t="s">
        <v>199</v>
      </c>
      <c r="C73" s="9" t="s">
        <v>200</v>
      </c>
      <c r="D73" s="8" t="s">
        <v>201</v>
      </c>
      <c r="E73" s="9" t="s">
        <v>202</v>
      </c>
      <c r="F73" s="10"/>
      <c r="G73" s="10"/>
      <c r="H73" s="146"/>
      <c r="I73" s="12">
        <v>41571</v>
      </c>
      <c r="J73" s="9"/>
      <c r="K73" s="9"/>
      <c r="L73" s="9"/>
      <c r="M73" s="9"/>
      <c r="N73" s="9"/>
      <c r="O73" s="9"/>
      <c r="P73" s="9"/>
      <c r="Q73" s="9"/>
      <c r="R73" s="9"/>
      <c r="S73" s="10"/>
      <c r="T73" s="10"/>
    </row>
    <row r="74" spans="1:20" s="1" customFormat="1" ht="45" hidden="1" customHeight="1" x14ac:dyDescent="0.2">
      <c r="A74" s="7" t="str">
        <f t="shared" ca="1" si="2"/>
        <v>ENCERRADO</v>
      </c>
      <c r="B74" s="8" t="s">
        <v>203</v>
      </c>
      <c r="C74" s="9" t="s">
        <v>118</v>
      </c>
      <c r="D74" s="8" t="s">
        <v>204</v>
      </c>
      <c r="E74" s="9" t="s">
        <v>24</v>
      </c>
      <c r="F74" s="10"/>
      <c r="G74" s="10"/>
      <c r="H74" s="146"/>
      <c r="I74" s="12">
        <v>42594</v>
      </c>
      <c r="J74" s="9"/>
      <c r="K74" s="9"/>
      <c r="L74" s="9"/>
      <c r="M74" s="9"/>
      <c r="N74" s="9"/>
      <c r="O74" s="9"/>
      <c r="P74" s="9"/>
      <c r="Q74" s="9"/>
      <c r="R74" s="9"/>
      <c r="S74" s="10"/>
      <c r="T74" s="10"/>
    </row>
    <row r="75" spans="1:20" s="1" customFormat="1" ht="67.5" hidden="1" customHeight="1" x14ac:dyDescent="0.2">
      <c r="A75" s="7" t="str">
        <f t="shared" ca="1" si="2"/>
        <v>ENCERRADO</v>
      </c>
      <c r="B75" s="8" t="s">
        <v>205</v>
      </c>
      <c r="C75" s="9" t="s">
        <v>118</v>
      </c>
      <c r="D75" s="8" t="s">
        <v>206</v>
      </c>
      <c r="E75" s="9" t="s">
        <v>24</v>
      </c>
      <c r="F75" s="10"/>
      <c r="G75" s="10"/>
      <c r="H75" s="146"/>
      <c r="I75" s="12">
        <v>42412</v>
      </c>
      <c r="J75" s="9"/>
      <c r="K75" s="9"/>
      <c r="L75" s="9"/>
      <c r="M75" s="9"/>
      <c r="N75" s="9"/>
      <c r="O75" s="9"/>
      <c r="P75" s="9"/>
      <c r="Q75" s="9"/>
      <c r="R75" s="9"/>
      <c r="S75" s="10"/>
      <c r="T75" s="10"/>
    </row>
    <row r="76" spans="1:20" s="1" customFormat="1" ht="33.75" hidden="1" customHeight="1" x14ac:dyDescent="0.2">
      <c r="A76" s="7" t="str">
        <f t="shared" ca="1" si="2"/>
        <v>ENCERRADO</v>
      </c>
      <c r="B76" s="8" t="s">
        <v>207</v>
      </c>
      <c r="C76" s="9" t="s">
        <v>208</v>
      </c>
      <c r="D76" s="8" t="s">
        <v>209</v>
      </c>
      <c r="E76" s="9" t="s">
        <v>202</v>
      </c>
      <c r="F76" s="10"/>
      <c r="G76" s="10"/>
      <c r="H76" s="146"/>
      <c r="I76" s="12">
        <v>41274</v>
      </c>
      <c r="J76" s="9"/>
      <c r="K76" s="9"/>
      <c r="L76" s="9"/>
      <c r="M76" s="9"/>
      <c r="N76" s="9"/>
      <c r="O76" s="9"/>
      <c r="P76" s="9"/>
      <c r="Q76" s="9"/>
      <c r="R76" s="9"/>
      <c r="S76" s="10"/>
      <c r="T76" s="10"/>
    </row>
    <row r="77" spans="1:20" s="1" customFormat="1" ht="33.75" hidden="1" customHeight="1" x14ac:dyDescent="0.2">
      <c r="A77" s="7" t="str">
        <f t="shared" ca="1" si="2"/>
        <v>ENCERRADO</v>
      </c>
      <c r="B77" s="8" t="s">
        <v>210</v>
      </c>
      <c r="C77" s="9" t="s">
        <v>208</v>
      </c>
      <c r="D77" s="15" t="s">
        <v>211</v>
      </c>
      <c r="E77" s="9" t="s">
        <v>202</v>
      </c>
      <c r="F77" s="10"/>
      <c r="G77" s="10"/>
      <c r="H77" s="146"/>
      <c r="I77" s="12">
        <v>41274</v>
      </c>
      <c r="J77" s="9"/>
      <c r="K77" s="9"/>
      <c r="L77" s="9"/>
      <c r="M77" s="9"/>
      <c r="N77" s="9"/>
      <c r="O77" s="9"/>
      <c r="P77" s="9"/>
      <c r="Q77" s="9"/>
      <c r="R77" s="9"/>
      <c r="S77" s="10"/>
      <c r="T77" s="10"/>
    </row>
    <row r="78" spans="1:20" s="1" customFormat="1" ht="33.75" hidden="1" customHeight="1" x14ac:dyDescent="0.2">
      <c r="A78" s="7" t="str">
        <f t="shared" ca="1" si="2"/>
        <v>ENCERRADO</v>
      </c>
      <c r="B78" s="8" t="s">
        <v>212</v>
      </c>
      <c r="C78" s="9" t="s">
        <v>208</v>
      </c>
      <c r="D78" s="15" t="s">
        <v>213</v>
      </c>
      <c r="E78" s="9" t="s">
        <v>202</v>
      </c>
      <c r="F78" s="10"/>
      <c r="G78" s="10"/>
      <c r="H78" s="146"/>
      <c r="I78" s="12">
        <v>41274</v>
      </c>
      <c r="J78" s="9"/>
      <c r="K78" s="9"/>
      <c r="L78" s="9"/>
      <c r="M78" s="9"/>
      <c r="N78" s="9"/>
      <c r="O78" s="9"/>
      <c r="P78" s="9"/>
      <c r="Q78" s="9"/>
      <c r="R78" s="9"/>
      <c r="S78" s="10"/>
      <c r="T78" s="10"/>
    </row>
    <row r="79" spans="1:20" s="1" customFormat="1" ht="45" hidden="1" customHeight="1" x14ac:dyDescent="0.2">
      <c r="A79" s="7" t="str">
        <f t="shared" ca="1" si="2"/>
        <v>ENCERRADO</v>
      </c>
      <c r="B79" s="8" t="s">
        <v>214</v>
      </c>
      <c r="C79" s="9" t="s">
        <v>176</v>
      </c>
      <c r="D79" s="8" t="s">
        <v>215</v>
      </c>
      <c r="E79" s="9" t="s">
        <v>24</v>
      </c>
      <c r="F79" s="10"/>
      <c r="G79" s="10"/>
      <c r="H79" s="146"/>
      <c r="I79" s="12">
        <v>41274</v>
      </c>
      <c r="J79" s="9"/>
      <c r="K79" s="9"/>
      <c r="L79" s="9"/>
      <c r="M79" s="9"/>
      <c r="N79" s="9"/>
      <c r="O79" s="9"/>
      <c r="P79" s="9"/>
      <c r="Q79" s="9"/>
      <c r="R79" s="9"/>
      <c r="S79" s="10"/>
      <c r="T79" s="10"/>
    </row>
    <row r="80" spans="1:20" s="1" customFormat="1" ht="45" hidden="1" customHeight="1" x14ac:dyDescent="0.2">
      <c r="A80" s="7" t="str">
        <f t="shared" ca="1" si="2"/>
        <v>ENCERRADO</v>
      </c>
      <c r="B80" s="8" t="s">
        <v>216</v>
      </c>
      <c r="C80" s="9" t="s">
        <v>22</v>
      </c>
      <c r="D80" s="8" t="s">
        <v>217</v>
      </c>
      <c r="E80" s="9" t="s">
        <v>24</v>
      </c>
      <c r="F80" s="10"/>
      <c r="G80" s="10"/>
      <c r="H80" s="146"/>
      <c r="I80" s="12">
        <v>41424</v>
      </c>
      <c r="J80" s="9"/>
      <c r="K80" s="9"/>
      <c r="L80" s="9"/>
      <c r="M80" s="9"/>
      <c r="N80" s="9"/>
      <c r="O80" s="9"/>
      <c r="P80" s="9"/>
      <c r="Q80" s="9"/>
      <c r="R80" s="9"/>
      <c r="S80" s="10"/>
      <c r="T80" s="10"/>
    </row>
    <row r="81" spans="1:20" s="1" customFormat="1" ht="45" hidden="1" customHeight="1" x14ac:dyDescent="0.2">
      <c r="A81" s="7" t="str">
        <f t="shared" ca="1" si="2"/>
        <v>ENCERRADO</v>
      </c>
      <c r="B81" s="8" t="s">
        <v>218</v>
      </c>
      <c r="C81" s="9" t="s">
        <v>176</v>
      </c>
      <c r="D81" s="8" t="s">
        <v>219</v>
      </c>
      <c r="E81" s="9" t="s">
        <v>24</v>
      </c>
      <c r="F81" s="10"/>
      <c r="G81" s="10"/>
      <c r="H81" s="146"/>
      <c r="I81" s="12">
        <v>40999</v>
      </c>
      <c r="J81" s="9"/>
      <c r="K81" s="9"/>
      <c r="L81" s="9"/>
      <c r="M81" s="9"/>
      <c r="N81" s="9"/>
      <c r="O81" s="9"/>
      <c r="P81" s="9"/>
      <c r="Q81" s="9"/>
      <c r="R81" s="9"/>
      <c r="S81" s="10"/>
      <c r="T81" s="10"/>
    </row>
    <row r="82" spans="1:20" s="1" customFormat="1" ht="33.75" hidden="1" customHeight="1" x14ac:dyDescent="0.2">
      <c r="A82" s="7" t="str">
        <f t="shared" ca="1" si="2"/>
        <v>ENCERRADO</v>
      </c>
      <c r="B82" s="8" t="s">
        <v>220</v>
      </c>
      <c r="C82" s="9" t="s">
        <v>208</v>
      </c>
      <c r="D82" s="8" t="s">
        <v>221</v>
      </c>
      <c r="E82" s="9" t="s">
        <v>202</v>
      </c>
      <c r="F82" s="10"/>
      <c r="G82" s="10"/>
      <c r="H82" s="146"/>
      <c r="I82" s="12">
        <v>41395</v>
      </c>
      <c r="J82" s="9"/>
      <c r="K82" s="9"/>
      <c r="L82" s="9"/>
      <c r="M82" s="9"/>
      <c r="N82" s="9"/>
      <c r="O82" s="9"/>
      <c r="P82" s="9"/>
      <c r="Q82" s="9"/>
      <c r="R82" s="9"/>
      <c r="S82" s="10"/>
      <c r="T82" s="10"/>
    </row>
    <row r="83" spans="1:20" s="1" customFormat="1" ht="33.75" hidden="1" customHeight="1" x14ac:dyDescent="0.2">
      <c r="A83" s="7" t="str">
        <f t="shared" ca="1" si="2"/>
        <v>ENCERRADO</v>
      </c>
      <c r="B83" s="8" t="s">
        <v>222</v>
      </c>
      <c r="C83" s="9" t="s">
        <v>176</v>
      </c>
      <c r="D83" s="8" t="s">
        <v>223</v>
      </c>
      <c r="E83" s="9" t="s">
        <v>24</v>
      </c>
      <c r="F83" s="10"/>
      <c r="G83" s="10"/>
      <c r="H83" s="146"/>
      <c r="I83" s="12">
        <v>43289</v>
      </c>
      <c r="J83" s="9"/>
      <c r="K83" s="9"/>
      <c r="L83" s="9"/>
      <c r="M83" s="9"/>
      <c r="N83" s="9"/>
      <c r="O83" s="9"/>
      <c r="P83" s="9"/>
      <c r="Q83" s="9"/>
      <c r="R83" s="9"/>
      <c r="S83" s="10"/>
      <c r="T83" s="10"/>
    </row>
    <row r="84" spans="1:20" s="1" customFormat="1" ht="36" hidden="1" customHeight="1" x14ac:dyDescent="0.2">
      <c r="A84" s="7" t="str">
        <f t="shared" ca="1" si="2"/>
        <v>ENCERRADO</v>
      </c>
      <c r="B84" s="8" t="s">
        <v>224</v>
      </c>
      <c r="C84" s="9" t="s">
        <v>225</v>
      </c>
      <c r="D84" s="16" t="s">
        <v>201</v>
      </c>
      <c r="E84" s="9" t="s">
        <v>202</v>
      </c>
      <c r="F84" s="10"/>
      <c r="G84" s="10"/>
      <c r="H84" s="146"/>
      <c r="I84" s="12">
        <v>41514</v>
      </c>
      <c r="J84" s="9"/>
      <c r="K84" s="9"/>
      <c r="L84" s="9"/>
      <c r="M84" s="9"/>
      <c r="N84" s="9"/>
      <c r="O84" s="9"/>
      <c r="P84" s="9"/>
      <c r="Q84" s="9"/>
      <c r="R84" s="9"/>
      <c r="S84" s="10"/>
      <c r="T84" s="10"/>
    </row>
    <row r="85" spans="1:20" s="1" customFormat="1" ht="67.5" hidden="1" customHeight="1" x14ac:dyDescent="0.2">
      <c r="A85" s="7" t="str">
        <f t="shared" ca="1" si="2"/>
        <v>ENCERRADO</v>
      </c>
      <c r="B85" s="8" t="s">
        <v>226</v>
      </c>
      <c r="C85" s="9" t="s">
        <v>227</v>
      </c>
      <c r="D85" s="8" t="s">
        <v>228</v>
      </c>
      <c r="E85" s="9" t="s">
        <v>229</v>
      </c>
      <c r="F85" s="10"/>
      <c r="G85" s="10"/>
      <c r="H85" s="146"/>
      <c r="I85" s="12">
        <v>42256</v>
      </c>
      <c r="J85" s="9"/>
      <c r="K85" s="9"/>
      <c r="L85" s="9"/>
      <c r="M85" s="9"/>
      <c r="N85" s="9"/>
      <c r="O85" s="9"/>
      <c r="P85" s="9"/>
      <c r="Q85" s="9"/>
      <c r="R85" s="9"/>
      <c r="S85" s="10"/>
      <c r="T85" s="10"/>
    </row>
    <row r="86" spans="1:20" s="1" customFormat="1" ht="45" hidden="1" customHeight="1" x14ac:dyDescent="0.2">
      <c r="A86" s="7" t="str">
        <f t="shared" ca="1" si="2"/>
        <v>ENCERRADO</v>
      </c>
      <c r="B86" s="8" t="s">
        <v>230</v>
      </c>
      <c r="C86" s="9" t="s">
        <v>96</v>
      </c>
      <c r="D86" s="8" t="s">
        <v>97</v>
      </c>
      <c r="E86" s="9" t="s">
        <v>231</v>
      </c>
      <c r="F86" s="10"/>
      <c r="G86" s="10"/>
      <c r="H86" s="146"/>
      <c r="I86" s="12">
        <v>43038</v>
      </c>
      <c r="J86" s="9"/>
      <c r="K86" s="9"/>
      <c r="L86" s="9"/>
      <c r="M86" s="9"/>
      <c r="N86" s="9"/>
      <c r="O86" s="9"/>
      <c r="P86" s="9"/>
      <c r="Q86" s="9"/>
      <c r="R86" s="9"/>
      <c r="S86" s="10"/>
      <c r="T86" s="10"/>
    </row>
    <row r="87" spans="1:20" s="1" customFormat="1" ht="90" hidden="1" customHeight="1" x14ac:dyDescent="0.2">
      <c r="A87" s="7" t="str">
        <f t="shared" ca="1" si="2"/>
        <v>ENCERRADO</v>
      </c>
      <c r="B87" s="8" t="s">
        <v>232</v>
      </c>
      <c r="C87" s="9" t="s">
        <v>233</v>
      </c>
      <c r="D87" s="8" t="s">
        <v>234</v>
      </c>
      <c r="E87" s="9" t="s">
        <v>24</v>
      </c>
      <c r="F87" s="10"/>
      <c r="G87" s="10"/>
      <c r="H87" s="146"/>
      <c r="I87" s="12">
        <v>42636</v>
      </c>
      <c r="J87" s="9"/>
      <c r="K87" s="9"/>
      <c r="L87" s="9"/>
      <c r="M87" s="9"/>
      <c r="N87" s="9"/>
      <c r="O87" s="9"/>
      <c r="P87" s="9"/>
      <c r="Q87" s="9"/>
      <c r="R87" s="9"/>
      <c r="S87" s="10"/>
      <c r="T87" s="10"/>
    </row>
    <row r="88" spans="1:20" s="1" customFormat="1" ht="67.5" hidden="1" customHeight="1" x14ac:dyDescent="0.2">
      <c r="A88" s="7" t="str">
        <f t="shared" ca="1" si="2"/>
        <v>ENCERRADO</v>
      </c>
      <c r="B88" s="8" t="s">
        <v>235</v>
      </c>
      <c r="C88" s="9" t="s">
        <v>236</v>
      </c>
      <c r="D88" s="8" t="s">
        <v>237</v>
      </c>
      <c r="E88" s="9" t="s">
        <v>24</v>
      </c>
      <c r="F88" s="10"/>
      <c r="G88" s="10"/>
      <c r="H88" s="146"/>
      <c r="I88" s="12">
        <v>42382</v>
      </c>
      <c r="J88" s="9"/>
      <c r="K88" s="9"/>
      <c r="L88" s="9"/>
      <c r="M88" s="9"/>
      <c r="N88" s="9"/>
      <c r="O88" s="9"/>
      <c r="P88" s="9"/>
      <c r="Q88" s="9"/>
      <c r="R88" s="9"/>
      <c r="S88" s="10"/>
      <c r="T88" s="10"/>
    </row>
    <row r="89" spans="1:20" s="1" customFormat="1" ht="33.75" hidden="1" customHeight="1" x14ac:dyDescent="0.2">
      <c r="A89" s="7" t="str">
        <f t="shared" ca="1" si="2"/>
        <v>ENCERRADO</v>
      </c>
      <c r="B89" s="16" t="s">
        <v>238</v>
      </c>
      <c r="C89" s="17" t="s">
        <v>200</v>
      </c>
      <c r="D89" s="16" t="s">
        <v>239</v>
      </c>
      <c r="E89" s="9" t="s">
        <v>202</v>
      </c>
      <c r="F89" s="10"/>
      <c r="G89" s="10"/>
      <c r="H89" s="146"/>
      <c r="I89" s="12">
        <v>43069</v>
      </c>
      <c r="J89" s="9"/>
      <c r="K89" s="9"/>
      <c r="L89" s="9"/>
      <c r="M89" s="9"/>
      <c r="N89" s="9"/>
      <c r="O89" s="9"/>
      <c r="P89" s="9"/>
      <c r="Q89" s="9"/>
      <c r="R89" s="9"/>
      <c r="S89" s="10"/>
      <c r="T89" s="10"/>
    </row>
    <row r="90" spans="1:20" s="1" customFormat="1" ht="33.75" hidden="1" customHeight="1" x14ac:dyDescent="0.2">
      <c r="A90" s="7" t="str">
        <f t="shared" ca="1" si="2"/>
        <v>ENCERRADO</v>
      </c>
      <c r="B90" s="16" t="s">
        <v>240</v>
      </c>
      <c r="C90" s="17" t="s">
        <v>200</v>
      </c>
      <c r="D90" s="16" t="s">
        <v>241</v>
      </c>
      <c r="E90" s="9" t="s">
        <v>202</v>
      </c>
      <c r="F90" s="10"/>
      <c r="G90" s="10"/>
      <c r="H90" s="146"/>
      <c r="I90" s="12">
        <v>43069</v>
      </c>
      <c r="J90" s="9"/>
      <c r="K90" s="9"/>
      <c r="L90" s="9"/>
      <c r="M90" s="9"/>
      <c r="N90" s="9"/>
      <c r="O90" s="9"/>
      <c r="P90" s="9"/>
      <c r="Q90" s="9"/>
      <c r="R90" s="9"/>
      <c r="S90" s="10"/>
      <c r="T90" s="10"/>
    </row>
    <row r="91" spans="1:20" s="1" customFormat="1" ht="33.75" hidden="1" customHeight="1" x14ac:dyDescent="0.2">
      <c r="A91" s="7" t="str">
        <f t="shared" ca="1" si="2"/>
        <v>ENCERRADO</v>
      </c>
      <c r="B91" s="16" t="s">
        <v>242</v>
      </c>
      <c r="C91" s="17" t="s">
        <v>200</v>
      </c>
      <c r="D91" s="16" t="s">
        <v>243</v>
      </c>
      <c r="E91" s="9" t="s">
        <v>202</v>
      </c>
      <c r="F91" s="10"/>
      <c r="G91" s="10"/>
      <c r="H91" s="146"/>
      <c r="I91" s="12">
        <v>43069</v>
      </c>
      <c r="J91" s="9"/>
      <c r="K91" s="9"/>
      <c r="L91" s="9"/>
      <c r="M91" s="9"/>
      <c r="N91" s="9"/>
      <c r="O91" s="9"/>
      <c r="P91" s="9"/>
      <c r="Q91" s="9"/>
      <c r="R91" s="9"/>
      <c r="S91" s="10"/>
      <c r="T91" s="10"/>
    </row>
    <row r="92" spans="1:20" s="1" customFormat="1" ht="33.75" hidden="1" customHeight="1" x14ac:dyDescent="0.2">
      <c r="A92" s="7" t="str">
        <f t="shared" ca="1" si="2"/>
        <v>ENCERRADO</v>
      </c>
      <c r="B92" s="16" t="s">
        <v>244</v>
      </c>
      <c r="C92" s="17" t="s">
        <v>200</v>
      </c>
      <c r="D92" s="16" t="s">
        <v>245</v>
      </c>
      <c r="E92" s="9" t="s">
        <v>202</v>
      </c>
      <c r="F92" s="10"/>
      <c r="G92" s="10"/>
      <c r="H92" s="146"/>
      <c r="I92" s="12">
        <v>43069</v>
      </c>
      <c r="J92" s="9"/>
      <c r="K92" s="9"/>
      <c r="L92" s="9"/>
      <c r="M92" s="9"/>
      <c r="N92" s="9"/>
      <c r="O92" s="9"/>
      <c r="P92" s="9"/>
      <c r="Q92" s="9"/>
      <c r="R92" s="9"/>
      <c r="S92" s="10"/>
      <c r="T92" s="10"/>
    </row>
    <row r="93" spans="1:20" s="1" customFormat="1" ht="33.75" hidden="1" customHeight="1" x14ac:dyDescent="0.2">
      <c r="A93" s="7" t="str">
        <f t="shared" ca="1" si="2"/>
        <v>ENCERRADO</v>
      </c>
      <c r="B93" s="16" t="s">
        <v>246</v>
      </c>
      <c r="C93" s="17" t="s">
        <v>200</v>
      </c>
      <c r="D93" s="16" t="s">
        <v>247</v>
      </c>
      <c r="E93" s="9" t="s">
        <v>202</v>
      </c>
      <c r="F93" s="10"/>
      <c r="G93" s="10"/>
      <c r="H93" s="146"/>
      <c r="I93" s="12">
        <v>43069</v>
      </c>
      <c r="J93" s="9"/>
      <c r="K93" s="9"/>
      <c r="L93" s="9"/>
      <c r="M93" s="9"/>
      <c r="N93" s="9"/>
      <c r="O93" s="9"/>
      <c r="P93" s="9"/>
      <c r="Q93" s="9"/>
      <c r="R93" s="9"/>
      <c r="S93" s="10"/>
      <c r="T93" s="10"/>
    </row>
    <row r="94" spans="1:20" s="1" customFormat="1" ht="45" hidden="1" customHeight="1" x14ac:dyDescent="0.2">
      <c r="A94" s="7" t="str">
        <f t="shared" ca="1" si="2"/>
        <v>ENCERRADO</v>
      </c>
      <c r="B94" s="8" t="s">
        <v>248</v>
      </c>
      <c r="C94" s="17" t="s">
        <v>118</v>
      </c>
      <c r="D94" s="16" t="s">
        <v>249</v>
      </c>
      <c r="E94" s="9" t="s">
        <v>24</v>
      </c>
      <c r="F94" s="10"/>
      <c r="G94" s="10"/>
      <c r="H94" s="146"/>
      <c r="I94" s="12">
        <v>42018</v>
      </c>
      <c r="J94" s="9"/>
      <c r="K94" s="9"/>
      <c r="L94" s="9"/>
      <c r="M94" s="9"/>
      <c r="N94" s="9"/>
      <c r="O94" s="9"/>
      <c r="P94" s="9"/>
      <c r="Q94" s="9"/>
      <c r="R94" s="9"/>
      <c r="S94" s="10"/>
      <c r="T94" s="10"/>
    </row>
    <row r="95" spans="1:20" s="1" customFormat="1" ht="67.5" hidden="1" customHeight="1" x14ac:dyDescent="0.2">
      <c r="A95" s="7" t="str">
        <f t="shared" ca="1" si="2"/>
        <v>ENCERRADO</v>
      </c>
      <c r="B95" s="8" t="s">
        <v>250</v>
      </c>
      <c r="C95" s="9" t="s">
        <v>251</v>
      </c>
      <c r="D95" s="8" t="s">
        <v>252</v>
      </c>
      <c r="E95" s="9" t="s">
        <v>253</v>
      </c>
      <c r="F95" s="10"/>
      <c r="G95" s="10"/>
      <c r="H95" s="146"/>
      <c r="I95" s="12">
        <v>42045</v>
      </c>
      <c r="J95" s="9"/>
      <c r="K95" s="9"/>
      <c r="L95" s="9"/>
      <c r="M95" s="9"/>
      <c r="N95" s="9"/>
      <c r="O95" s="9"/>
      <c r="P95" s="9"/>
      <c r="Q95" s="9"/>
      <c r="R95" s="9"/>
      <c r="S95" s="10"/>
      <c r="T95" s="10"/>
    </row>
    <row r="96" spans="1:20" s="1" customFormat="1" ht="45" hidden="1" customHeight="1" x14ac:dyDescent="0.2">
      <c r="A96" s="7" t="str">
        <f t="shared" ca="1" si="2"/>
        <v>ENCERRADO</v>
      </c>
      <c r="B96" s="8" t="s">
        <v>254</v>
      </c>
      <c r="C96" s="9" t="s">
        <v>255</v>
      </c>
      <c r="D96" s="8" t="s">
        <v>256</v>
      </c>
      <c r="E96" s="9" t="s">
        <v>257</v>
      </c>
      <c r="F96" s="10"/>
      <c r="G96" s="10"/>
      <c r="H96" s="146"/>
      <c r="I96" s="12">
        <v>43510</v>
      </c>
      <c r="J96" s="9"/>
      <c r="K96" s="9"/>
      <c r="L96" s="9"/>
      <c r="M96" s="9"/>
      <c r="N96" s="9"/>
      <c r="O96" s="9"/>
      <c r="P96" s="9"/>
      <c r="Q96" s="9"/>
      <c r="R96" s="9"/>
      <c r="S96" s="10"/>
      <c r="T96" s="10"/>
    </row>
    <row r="97" spans="1:20" s="1" customFormat="1" ht="45" hidden="1" customHeight="1" x14ac:dyDescent="0.2">
      <c r="A97" s="7" t="str">
        <f t="shared" ca="1" si="2"/>
        <v>ENCERRADO</v>
      </c>
      <c r="B97" s="8" t="s">
        <v>258</v>
      </c>
      <c r="C97" s="9" t="s">
        <v>255</v>
      </c>
      <c r="D97" s="8" t="s">
        <v>259</v>
      </c>
      <c r="E97" s="9" t="s">
        <v>260</v>
      </c>
      <c r="F97" s="10"/>
      <c r="G97" s="10"/>
      <c r="H97" s="146"/>
      <c r="I97" s="12">
        <v>43510</v>
      </c>
      <c r="J97" s="9"/>
      <c r="K97" s="9"/>
      <c r="L97" s="9"/>
      <c r="M97" s="9"/>
      <c r="N97" s="9"/>
      <c r="O97" s="9"/>
      <c r="P97" s="9"/>
      <c r="Q97" s="9"/>
      <c r="R97" s="9"/>
      <c r="S97" s="10"/>
      <c r="T97" s="10"/>
    </row>
    <row r="98" spans="1:20" s="1" customFormat="1" ht="67.5" hidden="1" customHeight="1" x14ac:dyDescent="0.2">
      <c r="A98" s="7" t="str">
        <f t="shared" ca="1" si="2"/>
        <v>ENCERRADO</v>
      </c>
      <c r="B98" s="8" t="s">
        <v>261</v>
      </c>
      <c r="C98" s="9" t="s">
        <v>118</v>
      </c>
      <c r="D98" s="8" t="s">
        <v>262</v>
      </c>
      <c r="E98" s="9" t="s">
        <v>24</v>
      </c>
      <c r="F98" s="10"/>
      <c r="G98" s="10"/>
      <c r="H98" s="146"/>
      <c r="I98" s="12">
        <v>42925</v>
      </c>
      <c r="J98" s="9"/>
      <c r="K98" s="9"/>
      <c r="L98" s="9"/>
      <c r="M98" s="9"/>
      <c r="N98" s="9"/>
      <c r="O98" s="9"/>
      <c r="P98" s="9"/>
      <c r="Q98" s="9"/>
      <c r="R98" s="9"/>
      <c r="S98" s="10"/>
      <c r="T98" s="10"/>
    </row>
    <row r="99" spans="1:20" s="1" customFormat="1" ht="45" hidden="1" customHeight="1" x14ac:dyDescent="0.2">
      <c r="A99" s="7" t="str">
        <f t="shared" ca="1" si="2"/>
        <v>ENCERRADO</v>
      </c>
      <c r="B99" s="8" t="s">
        <v>263</v>
      </c>
      <c r="C99" s="9" t="s">
        <v>102</v>
      </c>
      <c r="D99" s="8" t="s">
        <v>264</v>
      </c>
      <c r="E99" s="9" t="s">
        <v>265</v>
      </c>
      <c r="F99" s="10"/>
      <c r="G99" s="10"/>
      <c r="H99" s="146"/>
      <c r="I99" s="12">
        <v>42978</v>
      </c>
      <c r="J99" s="9"/>
      <c r="K99" s="9"/>
      <c r="L99" s="9"/>
      <c r="M99" s="9"/>
      <c r="N99" s="9"/>
      <c r="O99" s="9"/>
      <c r="P99" s="9"/>
      <c r="Q99" s="9"/>
      <c r="R99" s="9"/>
      <c r="S99" s="10"/>
      <c r="T99" s="10"/>
    </row>
    <row r="100" spans="1:20" s="1" customFormat="1" ht="45" hidden="1" customHeight="1" x14ac:dyDescent="0.2">
      <c r="A100" s="7" t="str">
        <f t="shared" ca="1" si="2"/>
        <v>ENCERRADO</v>
      </c>
      <c r="B100" s="8" t="s">
        <v>266</v>
      </c>
      <c r="C100" s="9" t="s">
        <v>267</v>
      </c>
      <c r="D100" s="8" t="s">
        <v>268</v>
      </c>
      <c r="E100" s="9" t="s">
        <v>269</v>
      </c>
      <c r="F100" s="10"/>
      <c r="G100" s="10"/>
      <c r="H100" s="146"/>
      <c r="I100" s="12">
        <v>43069</v>
      </c>
      <c r="J100" s="9"/>
      <c r="K100" s="9"/>
      <c r="L100" s="9"/>
      <c r="M100" s="9"/>
      <c r="N100" s="9"/>
      <c r="O100" s="9"/>
      <c r="P100" s="9"/>
      <c r="Q100" s="9"/>
      <c r="R100" s="9"/>
      <c r="S100" s="10"/>
      <c r="T100" s="10"/>
    </row>
    <row r="101" spans="1:20" s="1" customFormat="1" ht="56.25" hidden="1" customHeight="1" x14ac:dyDescent="0.2">
      <c r="A101" s="7" t="str">
        <f t="shared" ca="1" si="2"/>
        <v>ENCERRADO</v>
      </c>
      <c r="B101" s="8" t="s">
        <v>270</v>
      </c>
      <c r="C101" s="9" t="s">
        <v>271</v>
      </c>
      <c r="D101" s="8" t="s">
        <v>272</v>
      </c>
      <c r="E101" s="9" t="s">
        <v>273</v>
      </c>
      <c r="F101" s="10"/>
      <c r="G101" s="10"/>
      <c r="H101" s="146"/>
      <c r="I101" s="12">
        <v>42338</v>
      </c>
      <c r="J101" s="9"/>
      <c r="K101" s="9"/>
      <c r="L101" s="9"/>
      <c r="M101" s="9"/>
      <c r="N101" s="9"/>
      <c r="O101" s="9"/>
      <c r="P101" s="9"/>
      <c r="Q101" s="9"/>
      <c r="R101" s="9"/>
      <c r="S101" s="10"/>
      <c r="T101" s="10"/>
    </row>
    <row r="102" spans="1:20" s="1" customFormat="1" ht="45" hidden="1" customHeight="1" x14ac:dyDescent="0.2">
      <c r="A102" s="7" t="str">
        <f t="shared" ca="1" si="2"/>
        <v>ENCERRADO</v>
      </c>
      <c r="B102" s="8" t="s">
        <v>274</v>
      </c>
      <c r="C102" s="9" t="s">
        <v>275</v>
      </c>
      <c r="D102" s="8" t="s">
        <v>276</v>
      </c>
      <c r="E102" s="9" t="s">
        <v>277</v>
      </c>
      <c r="F102" s="10"/>
      <c r="G102" s="10"/>
      <c r="H102" s="146"/>
      <c r="I102" s="12">
        <v>42879</v>
      </c>
      <c r="J102" s="9"/>
      <c r="K102" s="9"/>
      <c r="L102" s="9"/>
      <c r="M102" s="9"/>
      <c r="N102" s="9"/>
      <c r="O102" s="9"/>
      <c r="P102" s="9"/>
      <c r="Q102" s="9"/>
      <c r="R102" s="9"/>
      <c r="S102" s="10"/>
      <c r="T102" s="10"/>
    </row>
    <row r="103" spans="1:20" s="1" customFormat="1" ht="56.25" hidden="1" customHeight="1" x14ac:dyDescent="0.2">
      <c r="A103" s="7" t="str">
        <f t="shared" ca="1" si="2"/>
        <v>ENCERRADO</v>
      </c>
      <c r="B103" s="8" t="s">
        <v>278</v>
      </c>
      <c r="C103" s="9" t="s">
        <v>255</v>
      </c>
      <c r="D103" s="8" t="s">
        <v>279</v>
      </c>
      <c r="E103" s="9" t="s">
        <v>280</v>
      </c>
      <c r="F103" s="10"/>
      <c r="G103" s="10"/>
      <c r="H103" s="146"/>
      <c r="I103" s="12">
        <v>43481</v>
      </c>
      <c r="J103" s="9"/>
      <c r="K103" s="9"/>
      <c r="L103" s="9"/>
      <c r="M103" s="9"/>
      <c r="N103" s="9"/>
      <c r="O103" s="9"/>
      <c r="P103" s="9"/>
      <c r="Q103" s="9"/>
      <c r="R103" s="9"/>
      <c r="S103" s="10"/>
      <c r="T103" s="10"/>
    </row>
    <row r="104" spans="1:20" s="1" customFormat="1" ht="45" hidden="1" customHeight="1" x14ac:dyDescent="0.2">
      <c r="A104" s="7" t="str">
        <f t="shared" ref="A104:A135" ca="1" si="3">IF(I104&lt;TODAY(),"ENCERRADO", IF(I104=TODAY(),"VENCE HOJE", IF(I104-TODAY()&lt;15,"ATENÇÃO PARA O VENCIMENTO", IF(I104-TODAY()&lt;30,"MENOS DE 1 MÊS PARA VENCER", IF(I104-TODAY()&lt;60,"MENOS DE 2 MESES PARA VENCER", IF(I104-TODAY()&lt;90,"MENOS DE 3 MESES PARA VENCER", IF(I104-TODAY()&lt;120,"MENOS DE 4 MESES PARA VENCER", IF(I104-TODAY()&gt;=120,"VIGENTE"))))))))</f>
        <v>ENCERRADO</v>
      </c>
      <c r="B104" s="8" t="s">
        <v>281</v>
      </c>
      <c r="C104" s="9" t="s">
        <v>255</v>
      </c>
      <c r="D104" s="8" t="s">
        <v>282</v>
      </c>
      <c r="E104" s="9" t="s">
        <v>283</v>
      </c>
      <c r="F104" s="10"/>
      <c r="G104" s="10"/>
      <c r="H104" s="146"/>
      <c r="I104" s="12">
        <v>43481</v>
      </c>
      <c r="J104" s="9"/>
      <c r="K104" s="9"/>
      <c r="L104" s="9"/>
      <c r="M104" s="9"/>
      <c r="N104" s="9"/>
      <c r="O104" s="9"/>
      <c r="P104" s="9"/>
      <c r="Q104" s="9"/>
      <c r="R104" s="9"/>
      <c r="S104" s="10"/>
      <c r="T104" s="10"/>
    </row>
    <row r="105" spans="1:20" s="1" customFormat="1" ht="45" hidden="1" customHeight="1" x14ac:dyDescent="0.2">
      <c r="A105" s="7" t="str">
        <f t="shared" ca="1" si="3"/>
        <v>ENCERRADO</v>
      </c>
      <c r="B105" s="8" t="s">
        <v>284</v>
      </c>
      <c r="C105" s="9" t="s">
        <v>285</v>
      </c>
      <c r="D105" s="8" t="s">
        <v>124</v>
      </c>
      <c r="E105" s="9" t="s">
        <v>24</v>
      </c>
      <c r="F105" s="10"/>
      <c r="G105" s="10"/>
      <c r="H105" s="146"/>
      <c r="I105" s="12">
        <v>43590</v>
      </c>
      <c r="J105" s="12"/>
      <c r="K105" s="12"/>
      <c r="L105" s="12"/>
      <c r="M105" s="12"/>
      <c r="N105" s="12"/>
      <c r="O105" s="12"/>
      <c r="P105" s="12"/>
      <c r="Q105" s="12"/>
      <c r="R105" s="12"/>
      <c r="S105" s="10"/>
      <c r="T105" s="10"/>
    </row>
    <row r="106" spans="1:20" s="1" customFormat="1" ht="56.25" hidden="1" customHeight="1" x14ac:dyDescent="0.2">
      <c r="A106" s="7" t="str">
        <f t="shared" ca="1" si="3"/>
        <v>ENCERRADO</v>
      </c>
      <c r="B106" s="8" t="s">
        <v>286</v>
      </c>
      <c r="C106" s="9" t="s">
        <v>287</v>
      </c>
      <c r="D106" s="8" t="s">
        <v>288</v>
      </c>
      <c r="E106" s="9" t="s">
        <v>24</v>
      </c>
      <c r="F106" s="10"/>
      <c r="G106" s="10"/>
      <c r="H106" s="146"/>
      <c r="I106" s="12">
        <v>42608</v>
      </c>
      <c r="J106" s="9"/>
      <c r="K106" s="9"/>
      <c r="L106" s="9"/>
      <c r="M106" s="9"/>
      <c r="N106" s="9"/>
      <c r="O106" s="9"/>
      <c r="P106" s="9"/>
      <c r="Q106" s="9"/>
      <c r="R106" s="9"/>
      <c r="S106" s="10"/>
      <c r="T106" s="10"/>
    </row>
    <row r="107" spans="1:20" s="1" customFormat="1" ht="56.25" hidden="1" customHeight="1" x14ac:dyDescent="0.2">
      <c r="A107" s="7" t="str">
        <f t="shared" ca="1" si="3"/>
        <v>ENCERRADO</v>
      </c>
      <c r="B107" s="8" t="s">
        <v>289</v>
      </c>
      <c r="C107" s="9" t="s">
        <v>290</v>
      </c>
      <c r="D107" s="8" t="s">
        <v>291</v>
      </c>
      <c r="E107" s="9" t="s">
        <v>24</v>
      </c>
      <c r="F107" s="10"/>
      <c r="G107" s="10"/>
      <c r="H107" s="146"/>
      <c r="I107" s="12">
        <v>43726</v>
      </c>
      <c r="J107" s="12"/>
      <c r="K107" s="12"/>
      <c r="L107" s="12"/>
      <c r="M107" s="12"/>
      <c r="N107" s="12"/>
      <c r="O107" s="12"/>
      <c r="P107" s="12"/>
      <c r="Q107" s="12"/>
      <c r="R107" s="12"/>
      <c r="S107" s="10"/>
      <c r="T107" s="10"/>
    </row>
    <row r="108" spans="1:20" s="1" customFormat="1" ht="45" hidden="1" customHeight="1" x14ac:dyDescent="0.2">
      <c r="A108" s="7" t="str">
        <f t="shared" ca="1" si="3"/>
        <v>ENCERRADO</v>
      </c>
      <c r="B108" s="8" t="s">
        <v>292</v>
      </c>
      <c r="C108" s="9" t="s">
        <v>293</v>
      </c>
      <c r="D108" s="8" t="s">
        <v>294</v>
      </c>
      <c r="E108" s="9" t="s">
        <v>295</v>
      </c>
      <c r="F108" s="10"/>
      <c r="G108" s="10"/>
      <c r="H108" s="146"/>
      <c r="I108" s="12">
        <v>43073</v>
      </c>
      <c r="J108" s="9"/>
      <c r="K108" s="9"/>
      <c r="L108" s="9"/>
      <c r="M108" s="9"/>
      <c r="N108" s="9"/>
      <c r="O108" s="9"/>
      <c r="P108" s="9"/>
      <c r="Q108" s="9"/>
      <c r="R108" s="9"/>
      <c r="S108" s="10"/>
      <c r="T108" s="10"/>
    </row>
    <row r="109" spans="1:20" s="1" customFormat="1" ht="45" hidden="1" customHeight="1" x14ac:dyDescent="0.2">
      <c r="A109" s="7" t="str">
        <f t="shared" ca="1" si="3"/>
        <v>ENCERRADO</v>
      </c>
      <c r="B109" s="8" t="s">
        <v>296</v>
      </c>
      <c r="C109" s="9" t="s">
        <v>70</v>
      </c>
      <c r="D109" s="8" t="s">
        <v>297</v>
      </c>
      <c r="E109" s="9" t="s">
        <v>298</v>
      </c>
      <c r="F109" s="10"/>
      <c r="G109" s="10"/>
      <c r="H109" s="146"/>
      <c r="I109" s="12">
        <v>42916</v>
      </c>
      <c r="J109" s="9"/>
      <c r="K109" s="9"/>
      <c r="L109" s="9"/>
      <c r="M109" s="9"/>
      <c r="N109" s="9"/>
      <c r="O109" s="9"/>
      <c r="P109" s="9"/>
      <c r="Q109" s="9"/>
      <c r="R109" s="9"/>
      <c r="S109" s="10"/>
      <c r="T109" s="10"/>
    </row>
    <row r="110" spans="1:20" s="1" customFormat="1" ht="45" hidden="1" customHeight="1" x14ac:dyDescent="0.2">
      <c r="A110" s="7" t="str">
        <f t="shared" ca="1" si="3"/>
        <v>ENCERRADO</v>
      </c>
      <c r="B110" s="8" t="s">
        <v>299</v>
      </c>
      <c r="C110" s="9" t="s">
        <v>64</v>
      </c>
      <c r="D110" s="8" t="s">
        <v>300</v>
      </c>
      <c r="E110" s="9" t="s">
        <v>301</v>
      </c>
      <c r="F110" s="10"/>
      <c r="G110" s="10"/>
      <c r="H110" s="146"/>
      <c r="I110" s="12">
        <v>43084</v>
      </c>
      <c r="J110" s="9"/>
      <c r="K110" s="9"/>
      <c r="L110" s="9"/>
      <c r="M110" s="9"/>
      <c r="N110" s="9"/>
      <c r="O110" s="9"/>
      <c r="P110" s="9"/>
      <c r="Q110" s="9"/>
      <c r="R110" s="9"/>
      <c r="S110" s="10"/>
      <c r="T110" s="10"/>
    </row>
    <row r="111" spans="1:20" s="1" customFormat="1" ht="45" hidden="1" customHeight="1" x14ac:dyDescent="0.2">
      <c r="A111" s="7" t="str">
        <f t="shared" ca="1" si="3"/>
        <v>ENCERRADO</v>
      </c>
      <c r="B111" s="8" t="s">
        <v>302</v>
      </c>
      <c r="C111" s="9" t="s">
        <v>79</v>
      </c>
      <c r="D111" s="8" t="s">
        <v>303</v>
      </c>
      <c r="E111" s="9" t="s">
        <v>304</v>
      </c>
      <c r="F111" s="10"/>
      <c r="G111" s="10"/>
      <c r="H111" s="146"/>
      <c r="I111" s="12">
        <v>43084</v>
      </c>
      <c r="J111" s="9"/>
      <c r="K111" s="9"/>
      <c r="L111" s="9"/>
      <c r="M111" s="9"/>
      <c r="N111" s="9"/>
      <c r="O111" s="9"/>
      <c r="P111" s="9"/>
      <c r="Q111" s="9"/>
      <c r="R111" s="9"/>
      <c r="S111" s="10"/>
      <c r="T111" s="10"/>
    </row>
    <row r="112" spans="1:20" s="1" customFormat="1" ht="45" hidden="1" customHeight="1" x14ac:dyDescent="0.2">
      <c r="A112" s="7" t="str">
        <f t="shared" ca="1" si="3"/>
        <v>ENCERRADO</v>
      </c>
      <c r="B112" s="8" t="s">
        <v>305</v>
      </c>
      <c r="C112" s="9" t="s">
        <v>306</v>
      </c>
      <c r="D112" s="8" t="s">
        <v>307</v>
      </c>
      <c r="E112" s="9" t="s">
        <v>308</v>
      </c>
      <c r="F112" s="10"/>
      <c r="G112" s="10"/>
      <c r="H112" s="146"/>
      <c r="I112" s="12">
        <v>42228</v>
      </c>
      <c r="J112" s="9"/>
      <c r="K112" s="9"/>
      <c r="L112" s="9"/>
      <c r="M112" s="9"/>
      <c r="N112" s="9"/>
      <c r="O112" s="9"/>
      <c r="P112" s="9"/>
      <c r="Q112" s="9"/>
      <c r="R112" s="9"/>
      <c r="S112" s="10"/>
      <c r="T112" s="10"/>
    </row>
    <row r="113" spans="1:20" s="1" customFormat="1" ht="67.5" hidden="1" customHeight="1" x14ac:dyDescent="0.2">
      <c r="A113" s="7" t="str">
        <f t="shared" ca="1" si="3"/>
        <v>ENCERRADO</v>
      </c>
      <c r="B113" s="8" t="s">
        <v>309</v>
      </c>
      <c r="C113" s="9" t="s">
        <v>310</v>
      </c>
      <c r="D113" s="8" t="s">
        <v>311</v>
      </c>
      <c r="E113" s="9" t="s">
        <v>24</v>
      </c>
      <c r="F113" s="10"/>
      <c r="G113" s="10"/>
      <c r="H113" s="146"/>
      <c r="I113" s="12">
        <v>42235</v>
      </c>
      <c r="J113" s="12"/>
      <c r="K113" s="12"/>
      <c r="L113" s="12"/>
      <c r="M113" s="12"/>
      <c r="N113" s="12"/>
      <c r="O113" s="12"/>
      <c r="P113" s="12"/>
      <c r="Q113" s="12"/>
      <c r="R113" s="12"/>
      <c r="S113" s="10"/>
      <c r="T113" s="10"/>
    </row>
    <row r="114" spans="1:20" s="1" customFormat="1" ht="45" hidden="1" customHeight="1" x14ac:dyDescent="0.2">
      <c r="A114" s="7" t="str">
        <f t="shared" ca="1" si="3"/>
        <v>ENCERRADO</v>
      </c>
      <c r="B114" s="8" t="s">
        <v>312</v>
      </c>
      <c r="C114" s="9" t="s">
        <v>313</v>
      </c>
      <c r="D114" s="8" t="s">
        <v>314</v>
      </c>
      <c r="E114" s="9" t="s">
        <v>315</v>
      </c>
      <c r="F114" s="10"/>
      <c r="G114" s="10"/>
      <c r="H114" s="146"/>
      <c r="I114" s="12">
        <v>42422</v>
      </c>
      <c r="J114" s="12"/>
      <c r="K114" s="12"/>
      <c r="L114" s="12"/>
      <c r="M114" s="12"/>
      <c r="N114" s="12"/>
      <c r="O114" s="12"/>
      <c r="P114" s="12"/>
      <c r="Q114" s="12"/>
      <c r="R114" s="12"/>
      <c r="S114" s="10"/>
      <c r="T114" s="10"/>
    </row>
    <row r="115" spans="1:20" s="1" customFormat="1" ht="45" hidden="1" customHeight="1" x14ac:dyDescent="0.2">
      <c r="A115" s="7" t="str">
        <f t="shared" ca="1" si="3"/>
        <v>ENCERRADO</v>
      </c>
      <c r="B115" s="8" t="s">
        <v>316</v>
      </c>
      <c r="C115" s="9" t="s">
        <v>306</v>
      </c>
      <c r="D115" s="8" t="s">
        <v>317</v>
      </c>
      <c r="E115" s="9" t="s">
        <v>308</v>
      </c>
      <c r="F115" s="10"/>
      <c r="G115" s="10"/>
      <c r="H115" s="146"/>
      <c r="I115" s="12">
        <v>42892</v>
      </c>
      <c r="J115" s="12"/>
      <c r="K115" s="12"/>
      <c r="L115" s="12"/>
      <c r="M115" s="12"/>
      <c r="N115" s="12"/>
      <c r="O115" s="12"/>
      <c r="P115" s="12"/>
      <c r="Q115" s="12"/>
      <c r="R115" s="12"/>
      <c r="S115" s="10"/>
      <c r="T115" s="10"/>
    </row>
    <row r="116" spans="1:20" s="1" customFormat="1" ht="45" hidden="1" customHeight="1" x14ac:dyDescent="0.2">
      <c r="A116" s="7" t="str">
        <f t="shared" ca="1" si="3"/>
        <v>ENCERRADO</v>
      </c>
      <c r="B116" s="8" t="s">
        <v>318</v>
      </c>
      <c r="C116" s="9" t="s">
        <v>114</v>
      </c>
      <c r="D116" s="8" t="s">
        <v>319</v>
      </c>
      <c r="E116" s="9" t="s">
        <v>320</v>
      </c>
      <c r="F116" s="10"/>
      <c r="G116" s="10"/>
      <c r="H116" s="146"/>
      <c r="I116" s="12">
        <v>42892</v>
      </c>
      <c r="J116" s="12"/>
      <c r="K116" s="12"/>
      <c r="L116" s="12"/>
      <c r="M116" s="12"/>
      <c r="N116" s="12"/>
      <c r="O116" s="12"/>
      <c r="P116" s="12"/>
      <c r="Q116" s="12"/>
      <c r="R116" s="12"/>
      <c r="S116" s="10"/>
      <c r="T116" s="10"/>
    </row>
    <row r="117" spans="1:20" s="1" customFormat="1" ht="45" hidden="1" customHeight="1" x14ac:dyDescent="0.2">
      <c r="A117" s="7" t="str">
        <f t="shared" ca="1" si="3"/>
        <v>ENCERRADO</v>
      </c>
      <c r="B117" s="8" t="s">
        <v>321</v>
      </c>
      <c r="C117" s="9" t="s">
        <v>322</v>
      </c>
      <c r="D117" s="8" t="s">
        <v>323</v>
      </c>
      <c r="E117" s="9" t="s">
        <v>308</v>
      </c>
      <c r="F117" s="10"/>
      <c r="G117" s="10"/>
      <c r="H117" s="146"/>
      <c r="I117" s="12">
        <v>42321</v>
      </c>
      <c r="J117" s="12"/>
      <c r="K117" s="12"/>
      <c r="L117" s="12"/>
      <c r="M117" s="12"/>
      <c r="N117" s="12"/>
      <c r="O117" s="12"/>
      <c r="P117" s="12"/>
      <c r="Q117" s="12"/>
      <c r="R117" s="12"/>
      <c r="S117" s="10"/>
      <c r="T117" s="10"/>
    </row>
    <row r="118" spans="1:20" s="1" customFormat="1" ht="56.25" hidden="1" customHeight="1" x14ac:dyDescent="0.2">
      <c r="A118" s="7" t="str">
        <f t="shared" ca="1" si="3"/>
        <v>ENCERRADO</v>
      </c>
      <c r="B118" s="8" t="s">
        <v>324</v>
      </c>
      <c r="C118" s="9" t="s">
        <v>325</v>
      </c>
      <c r="D118" s="8" t="s">
        <v>326</v>
      </c>
      <c r="E118" s="9" t="s">
        <v>24</v>
      </c>
      <c r="F118" s="11"/>
      <c r="G118" s="11"/>
      <c r="H118" s="148"/>
      <c r="I118" s="18">
        <v>43644</v>
      </c>
      <c r="J118" s="12"/>
      <c r="K118" s="12"/>
      <c r="L118" s="12"/>
      <c r="M118" s="12"/>
      <c r="N118" s="12"/>
      <c r="O118" s="12"/>
      <c r="P118" s="12"/>
      <c r="Q118" s="12"/>
      <c r="R118" s="12"/>
      <c r="S118" s="10"/>
      <c r="T118" s="10"/>
    </row>
    <row r="119" spans="1:20" s="1" customFormat="1" ht="45" hidden="1" customHeight="1" x14ac:dyDescent="0.2">
      <c r="A119" s="7" t="str">
        <f t="shared" ca="1" si="3"/>
        <v>ENCERRADO</v>
      </c>
      <c r="B119" s="8" t="s">
        <v>327</v>
      </c>
      <c r="C119" s="9" t="s">
        <v>328</v>
      </c>
      <c r="D119" s="8" t="s">
        <v>329</v>
      </c>
      <c r="E119" s="9" t="s">
        <v>24</v>
      </c>
      <c r="F119" s="10"/>
      <c r="G119" s="10"/>
      <c r="H119" s="146"/>
      <c r="I119" s="12">
        <v>42915</v>
      </c>
      <c r="J119" s="12"/>
      <c r="K119" s="12"/>
      <c r="L119" s="12"/>
      <c r="M119" s="12"/>
      <c r="N119" s="12"/>
      <c r="O119" s="12"/>
      <c r="P119" s="12"/>
      <c r="Q119" s="12"/>
      <c r="R119" s="12"/>
      <c r="S119" s="10"/>
      <c r="T119" s="10"/>
    </row>
    <row r="120" spans="1:20" s="1" customFormat="1" ht="33.75" hidden="1" customHeight="1" x14ac:dyDescent="0.2">
      <c r="A120" s="7" t="str">
        <f t="shared" ca="1" si="3"/>
        <v>ENCERRADO</v>
      </c>
      <c r="B120" s="8" t="s">
        <v>330</v>
      </c>
      <c r="C120" s="9" t="s">
        <v>331</v>
      </c>
      <c r="D120" s="8" t="s">
        <v>332</v>
      </c>
      <c r="E120" s="9" t="s">
        <v>24</v>
      </c>
      <c r="F120" s="10"/>
      <c r="G120" s="10"/>
      <c r="H120" s="146"/>
      <c r="I120" s="12">
        <v>42465</v>
      </c>
      <c r="J120" s="12"/>
      <c r="K120" s="12"/>
      <c r="L120" s="12"/>
      <c r="M120" s="12"/>
      <c r="N120" s="12"/>
      <c r="O120" s="12"/>
      <c r="P120" s="12"/>
      <c r="Q120" s="12"/>
      <c r="R120" s="12"/>
      <c r="S120" s="10"/>
      <c r="T120" s="10"/>
    </row>
    <row r="121" spans="1:20" s="1" customFormat="1" ht="45" hidden="1" customHeight="1" x14ac:dyDescent="0.2">
      <c r="A121" s="7" t="str">
        <f t="shared" ca="1" si="3"/>
        <v>ENCERRADO</v>
      </c>
      <c r="B121" s="8" t="s">
        <v>333</v>
      </c>
      <c r="C121" s="9" t="s">
        <v>334</v>
      </c>
      <c r="D121" s="8" t="s">
        <v>335</v>
      </c>
      <c r="E121" s="9" t="s">
        <v>336</v>
      </c>
      <c r="F121" s="10"/>
      <c r="G121" s="10"/>
      <c r="H121" s="146"/>
      <c r="I121" s="12">
        <v>42908</v>
      </c>
      <c r="J121" s="12"/>
      <c r="K121" s="12"/>
      <c r="L121" s="12"/>
      <c r="M121" s="12"/>
      <c r="N121" s="12"/>
      <c r="O121" s="12"/>
      <c r="P121" s="12"/>
      <c r="Q121" s="12"/>
      <c r="R121" s="12"/>
      <c r="S121" s="10"/>
      <c r="T121" s="10"/>
    </row>
    <row r="122" spans="1:20" s="1" customFormat="1" ht="45" hidden="1" x14ac:dyDescent="0.2">
      <c r="A122" s="19" t="str">
        <f t="shared" ca="1" si="3"/>
        <v>ENCERRADO</v>
      </c>
      <c r="B122" s="20" t="s">
        <v>337</v>
      </c>
      <c r="C122" s="9" t="s">
        <v>338</v>
      </c>
      <c r="D122" s="8" t="s">
        <v>339</v>
      </c>
      <c r="E122" s="9" t="s">
        <v>340</v>
      </c>
      <c r="F122" s="9"/>
      <c r="G122" s="9"/>
      <c r="H122" s="13" t="s">
        <v>341</v>
      </c>
      <c r="I122" s="12">
        <v>44398</v>
      </c>
      <c r="J122" s="12"/>
      <c r="K122" s="21">
        <v>27386.1</v>
      </c>
      <c r="L122" s="12"/>
      <c r="M122" s="12"/>
      <c r="N122" s="12"/>
      <c r="O122" s="12"/>
      <c r="P122" s="12"/>
      <c r="Q122" s="12"/>
      <c r="R122" s="12"/>
      <c r="S122" s="9"/>
      <c r="T122" s="9"/>
    </row>
    <row r="123" spans="1:20" s="1" customFormat="1" ht="56.25" hidden="1" customHeight="1" x14ac:dyDescent="0.2">
      <c r="A123" s="7" t="str">
        <f t="shared" ca="1" si="3"/>
        <v>ENCERRADO</v>
      </c>
      <c r="B123" s="8" t="s">
        <v>342</v>
      </c>
      <c r="C123" s="9" t="s">
        <v>343</v>
      </c>
      <c r="D123" s="8" t="s">
        <v>344</v>
      </c>
      <c r="E123" s="9" t="s">
        <v>345</v>
      </c>
      <c r="F123" s="10"/>
      <c r="G123" s="10"/>
      <c r="H123" s="146"/>
      <c r="I123" s="12">
        <v>44032</v>
      </c>
      <c r="J123" s="12"/>
      <c r="K123" s="12"/>
      <c r="L123" s="12"/>
      <c r="M123" s="12"/>
      <c r="N123" s="12"/>
      <c r="O123" s="12"/>
      <c r="P123" s="12"/>
      <c r="Q123" s="12"/>
      <c r="R123" s="12"/>
      <c r="S123" s="10"/>
      <c r="T123" s="10"/>
    </row>
    <row r="124" spans="1:20" s="1" customFormat="1" ht="45" hidden="1" customHeight="1" x14ac:dyDescent="0.2">
      <c r="A124" s="7" t="str">
        <f t="shared" ca="1" si="3"/>
        <v>ENCERRADO</v>
      </c>
      <c r="B124" s="8" t="s">
        <v>346</v>
      </c>
      <c r="C124" s="9" t="s">
        <v>306</v>
      </c>
      <c r="D124" s="8" t="s">
        <v>347</v>
      </c>
      <c r="E124" s="9" t="s">
        <v>348</v>
      </c>
      <c r="F124" s="10"/>
      <c r="G124" s="10"/>
      <c r="H124" s="146"/>
      <c r="I124" s="12">
        <v>42960</v>
      </c>
      <c r="J124" s="12"/>
      <c r="K124" s="12"/>
      <c r="L124" s="12"/>
      <c r="M124" s="12"/>
      <c r="N124" s="12"/>
      <c r="O124" s="12"/>
      <c r="P124" s="12"/>
      <c r="Q124" s="12"/>
      <c r="R124" s="12"/>
      <c r="S124" s="10"/>
      <c r="T124" s="10"/>
    </row>
    <row r="125" spans="1:20" s="1" customFormat="1" ht="67.5" hidden="1" customHeight="1" x14ac:dyDescent="0.2">
      <c r="A125" s="7" t="str">
        <f t="shared" ca="1" si="3"/>
        <v>ENCERRADO</v>
      </c>
      <c r="B125" s="8" t="s">
        <v>349</v>
      </c>
      <c r="C125" s="9" t="s">
        <v>350</v>
      </c>
      <c r="D125" s="8" t="s">
        <v>351</v>
      </c>
      <c r="E125" s="9" t="s">
        <v>308</v>
      </c>
      <c r="F125" s="10"/>
      <c r="G125" s="10"/>
      <c r="H125" s="146"/>
      <c r="I125" s="12">
        <v>42418</v>
      </c>
      <c r="J125" s="12"/>
      <c r="K125" s="21"/>
      <c r="L125" s="12"/>
      <c r="M125" s="12"/>
      <c r="N125" s="12"/>
      <c r="O125" s="12"/>
      <c r="P125" s="12"/>
      <c r="Q125" s="12"/>
      <c r="R125" s="12"/>
      <c r="S125" s="10"/>
      <c r="T125" s="10"/>
    </row>
    <row r="126" spans="1:20" s="1" customFormat="1" ht="45" hidden="1" customHeight="1" x14ac:dyDescent="0.2">
      <c r="A126" s="7" t="str">
        <f t="shared" ca="1" si="3"/>
        <v>ENCERRADO</v>
      </c>
      <c r="B126" s="8" t="s">
        <v>352</v>
      </c>
      <c r="C126" s="9" t="s">
        <v>306</v>
      </c>
      <c r="D126" s="8" t="s">
        <v>353</v>
      </c>
      <c r="E126" s="9" t="s">
        <v>354</v>
      </c>
      <c r="F126" s="10"/>
      <c r="G126" s="10"/>
      <c r="H126" s="146"/>
      <c r="I126" s="12">
        <v>42979</v>
      </c>
      <c r="J126" s="12"/>
      <c r="K126" s="12"/>
      <c r="L126" s="12"/>
      <c r="M126" s="12"/>
      <c r="N126" s="12"/>
      <c r="O126" s="12"/>
      <c r="P126" s="12"/>
      <c r="Q126" s="12"/>
      <c r="R126" s="12"/>
      <c r="S126" s="10"/>
      <c r="T126" s="10"/>
    </row>
    <row r="127" spans="1:20" s="1" customFormat="1" ht="45" hidden="1" customHeight="1" x14ac:dyDescent="0.2">
      <c r="A127" s="22" t="str">
        <f t="shared" ca="1" si="3"/>
        <v>ENCERRADO</v>
      </c>
      <c r="B127" s="23" t="s">
        <v>355</v>
      </c>
      <c r="C127" s="24" t="s">
        <v>356</v>
      </c>
      <c r="D127" s="23" t="s">
        <v>357</v>
      </c>
      <c r="E127" s="24" t="s">
        <v>358</v>
      </c>
      <c r="F127" s="25"/>
      <c r="G127" s="25"/>
      <c r="H127" s="146"/>
      <c r="I127" s="26">
        <v>43787</v>
      </c>
      <c r="J127" s="26"/>
      <c r="K127" s="26"/>
      <c r="L127" s="26"/>
      <c r="M127" s="26"/>
      <c r="N127" s="26"/>
      <c r="O127" s="26"/>
      <c r="P127" s="26"/>
      <c r="Q127" s="26"/>
      <c r="R127" s="26"/>
      <c r="S127" s="25"/>
      <c r="T127" s="25"/>
    </row>
    <row r="128" spans="1:20" s="1" customFormat="1" ht="45" hidden="1" customHeight="1" x14ac:dyDescent="0.2">
      <c r="A128" s="7" t="str">
        <f t="shared" ca="1" si="3"/>
        <v>ENCERRADO</v>
      </c>
      <c r="B128" s="8" t="s">
        <v>359</v>
      </c>
      <c r="C128" s="9" t="s">
        <v>306</v>
      </c>
      <c r="D128" s="8" t="s">
        <v>360</v>
      </c>
      <c r="E128" s="9" t="s">
        <v>361</v>
      </c>
      <c r="F128" s="10"/>
      <c r="G128" s="10"/>
      <c r="H128" s="146"/>
      <c r="I128" s="12">
        <v>43077</v>
      </c>
      <c r="J128" s="12"/>
      <c r="K128" s="12"/>
      <c r="L128" s="12"/>
      <c r="M128" s="12"/>
      <c r="N128" s="12"/>
      <c r="O128" s="12"/>
      <c r="P128" s="12"/>
      <c r="Q128" s="12"/>
      <c r="R128" s="12"/>
      <c r="S128" s="10"/>
      <c r="T128" s="10"/>
    </row>
    <row r="129" spans="1:20" s="1" customFormat="1" ht="67.5" hidden="1" customHeight="1" x14ac:dyDescent="0.2">
      <c r="A129" s="7" t="str">
        <f t="shared" ca="1" si="3"/>
        <v>ENCERRADO</v>
      </c>
      <c r="B129" s="8" t="s">
        <v>362</v>
      </c>
      <c r="C129" s="9" t="s">
        <v>363</v>
      </c>
      <c r="D129" s="8" t="s">
        <v>364</v>
      </c>
      <c r="E129" s="9" t="s">
        <v>308</v>
      </c>
      <c r="F129" s="10"/>
      <c r="G129" s="10"/>
      <c r="H129" s="146"/>
      <c r="I129" s="12">
        <v>42709</v>
      </c>
      <c r="J129" s="12"/>
      <c r="K129" s="12"/>
      <c r="L129" s="12"/>
      <c r="M129" s="12"/>
      <c r="N129" s="12"/>
      <c r="O129" s="12"/>
      <c r="P129" s="12"/>
      <c r="Q129" s="12"/>
      <c r="R129" s="12"/>
      <c r="S129" s="10"/>
      <c r="T129" s="10"/>
    </row>
    <row r="130" spans="1:20" s="1" customFormat="1" ht="67.5" hidden="1" customHeight="1" x14ac:dyDescent="0.2">
      <c r="A130" s="7" t="str">
        <f t="shared" ca="1" si="3"/>
        <v>ENCERRADO</v>
      </c>
      <c r="B130" s="8" t="s">
        <v>365</v>
      </c>
      <c r="C130" s="9" t="s">
        <v>363</v>
      </c>
      <c r="D130" s="8" t="s">
        <v>366</v>
      </c>
      <c r="E130" s="9" t="s">
        <v>308</v>
      </c>
      <c r="F130" s="10"/>
      <c r="G130" s="10"/>
      <c r="H130" s="146"/>
      <c r="I130" s="12">
        <v>42709</v>
      </c>
      <c r="J130" s="12"/>
      <c r="K130" s="12"/>
      <c r="L130" s="12"/>
      <c r="M130" s="12"/>
      <c r="N130" s="12"/>
      <c r="O130" s="12"/>
      <c r="P130" s="12"/>
      <c r="Q130" s="12"/>
      <c r="R130" s="12"/>
      <c r="S130" s="10"/>
      <c r="T130" s="10"/>
    </row>
    <row r="131" spans="1:20" s="1" customFormat="1" ht="67.5" hidden="1" customHeight="1" x14ac:dyDescent="0.2">
      <c r="A131" s="7" t="str">
        <f t="shared" ca="1" si="3"/>
        <v>ENCERRADO</v>
      </c>
      <c r="B131" s="8" t="s">
        <v>367</v>
      </c>
      <c r="C131" s="9" t="s">
        <v>363</v>
      </c>
      <c r="D131" s="8" t="s">
        <v>368</v>
      </c>
      <c r="E131" s="9" t="s">
        <v>308</v>
      </c>
      <c r="F131" s="10"/>
      <c r="G131" s="10"/>
      <c r="H131" s="146"/>
      <c r="I131" s="12">
        <v>42709</v>
      </c>
      <c r="J131" s="12"/>
      <c r="K131" s="12"/>
      <c r="L131" s="12"/>
      <c r="M131" s="12"/>
      <c r="N131" s="12"/>
      <c r="O131" s="12"/>
      <c r="P131" s="12"/>
      <c r="Q131" s="12"/>
      <c r="R131" s="12"/>
      <c r="S131" s="10"/>
      <c r="T131" s="10"/>
    </row>
    <row r="132" spans="1:20" s="1" customFormat="1" ht="56.25" hidden="1" customHeight="1" x14ac:dyDescent="0.2">
      <c r="A132" s="7" t="str">
        <f t="shared" ca="1" si="3"/>
        <v>ENCERRADO</v>
      </c>
      <c r="B132" s="8" t="s">
        <v>369</v>
      </c>
      <c r="C132" s="9" t="s">
        <v>370</v>
      </c>
      <c r="D132" s="8" t="s">
        <v>228</v>
      </c>
      <c r="E132" s="9" t="s">
        <v>308</v>
      </c>
      <c r="F132" s="10"/>
      <c r="G132" s="10"/>
      <c r="H132" s="146"/>
      <c r="I132" s="12">
        <v>42528</v>
      </c>
      <c r="J132" s="12"/>
      <c r="K132" s="12"/>
      <c r="L132" s="12"/>
      <c r="M132" s="12"/>
      <c r="N132" s="12"/>
      <c r="O132" s="12"/>
      <c r="P132" s="12"/>
      <c r="Q132" s="12"/>
      <c r="R132" s="12"/>
      <c r="S132" s="10"/>
      <c r="T132" s="10"/>
    </row>
    <row r="133" spans="1:20" s="1" customFormat="1" ht="45" hidden="1" customHeight="1" x14ac:dyDescent="0.2">
      <c r="A133" s="7" t="str">
        <f t="shared" ca="1" si="3"/>
        <v>ENCERRADO</v>
      </c>
      <c r="B133" s="8" t="s">
        <v>371</v>
      </c>
      <c r="C133" s="9" t="s">
        <v>372</v>
      </c>
      <c r="D133" s="8" t="s">
        <v>373</v>
      </c>
      <c r="E133" s="9" t="s">
        <v>308</v>
      </c>
      <c r="F133" s="10"/>
      <c r="G133" s="10"/>
      <c r="H133" s="146"/>
      <c r="I133" s="12">
        <v>42449</v>
      </c>
      <c r="J133" s="12"/>
      <c r="K133" s="12"/>
      <c r="L133" s="12"/>
      <c r="M133" s="12"/>
      <c r="N133" s="12"/>
      <c r="O133" s="12"/>
      <c r="P133" s="12"/>
      <c r="Q133" s="12"/>
      <c r="R133" s="12"/>
      <c r="S133" s="10"/>
      <c r="T133" s="10"/>
    </row>
    <row r="134" spans="1:20" s="1" customFormat="1" ht="90" hidden="1" customHeight="1" x14ac:dyDescent="0.2">
      <c r="A134" s="7" t="str">
        <f t="shared" ca="1" si="3"/>
        <v>ENCERRADO</v>
      </c>
      <c r="B134" s="8" t="s">
        <v>374</v>
      </c>
      <c r="C134" s="9" t="s">
        <v>271</v>
      </c>
      <c r="D134" s="8" t="s">
        <v>375</v>
      </c>
      <c r="E134" s="9" t="s">
        <v>376</v>
      </c>
      <c r="F134" s="10"/>
      <c r="G134" s="10"/>
      <c r="H134" s="146"/>
      <c r="I134" s="12">
        <v>42725</v>
      </c>
      <c r="J134" s="12"/>
      <c r="K134" s="12"/>
      <c r="L134" s="12"/>
      <c r="M134" s="12"/>
      <c r="N134" s="12"/>
      <c r="O134" s="12"/>
      <c r="P134" s="12"/>
      <c r="Q134" s="12"/>
      <c r="R134" s="12"/>
      <c r="S134" s="10"/>
      <c r="T134" s="10"/>
    </row>
    <row r="135" spans="1:20" s="1" customFormat="1" ht="45" hidden="1" customHeight="1" x14ac:dyDescent="0.2">
      <c r="A135" s="7" t="str">
        <f t="shared" ca="1" si="3"/>
        <v>ENCERRADO</v>
      </c>
      <c r="B135" s="8" t="s">
        <v>377</v>
      </c>
      <c r="C135" s="9" t="s">
        <v>378</v>
      </c>
      <c r="D135" s="8" t="s">
        <v>379</v>
      </c>
      <c r="E135" s="9" t="s">
        <v>308</v>
      </c>
      <c r="F135" s="10"/>
      <c r="G135" s="10"/>
      <c r="H135" s="146"/>
      <c r="I135" s="12">
        <v>42449</v>
      </c>
      <c r="J135" s="12"/>
      <c r="K135" s="12"/>
      <c r="L135" s="12"/>
      <c r="M135" s="12"/>
      <c r="N135" s="12"/>
      <c r="O135" s="12"/>
      <c r="P135" s="12"/>
      <c r="Q135" s="12"/>
      <c r="R135" s="12"/>
      <c r="S135" s="10"/>
      <c r="T135" s="10"/>
    </row>
    <row r="136" spans="1:20" s="1" customFormat="1" ht="67.5" hidden="1" customHeight="1" x14ac:dyDescent="0.2">
      <c r="A136" s="7" t="str">
        <f t="shared" ref="A136:A143" ca="1" si="4">IF(I136&lt;TODAY(),"ENCERRADO", IF(I136=TODAY(),"VENCE HOJE", IF(I136-TODAY()&lt;15,"ATENÇÃO PARA O VENCIMENTO", IF(I136-TODAY()&lt;30,"MENOS DE 1 MÊS PARA VENCER", IF(I136-TODAY()&lt;60,"MENOS DE 2 MESES PARA VENCER", IF(I136-TODAY()&lt;90,"MENOS DE 3 MESES PARA VENCER", IF(I136-TODAY()&lt;120,"MENOS DE 4 MESES PARA VENCER", IF(I136-TODAY()&gt;=120,"VIGENTE"))))))))</f>
        <v>ENCERRADO</v>
      </c>
      <c r="B136" s="8" t="s">
        <v>380</v>
      </c>
      <c r="C136" s="9" t="s">
        <v>381</v>
      </c>
      <c r="D136" s="8" t="s">
        <v>382</v>
      </c>
      <c r="E136" s="9" t="s">
        <v>383</v>
      </c>
      <c r="F136" s="10"/>
      <c r="G136" s="10"/>
      <c r="H136" s="146"/>
      <c r="I136" s="12">
        <v>43344</v>
      </c>
      <c r="J136" s="12"/>
      <c r="K136" s="12"/>
      <c r="L136" s="12"/>
      <c r="M136" s="12"/>
      <c r="N136" s="12"/>
      <c r="O136" s="12"/>
      <c r="P136" s="12"/>
      <c r="Q136" s="12"/>
      <c r="R136" s="12"/>
      <c r="S136" s="10"/>
      <c r="T136" s="10"/>
    </row>
    <row r="137" spans="1:20" s="1" customFormat="1" ht="45" hidden="1" customHeight="1" x14ac:dyDescent="0.2">
      <c r="A137" s="7" t="str">
        <f t="shared" ca="1" si="4"/>
        <v>ENCERRADO</v>
      </c>
      <c r="B137" s="8" t="s">
        <v>384</v>
      </c>
      <c r="C137" s="9" t="s">
        <v>385</v>
      </c>
      <c r="D137" s="8" t="s">
        <v>386</v>
      </c>
      <c r="E137" s="9" t="s">
        <v>24</v>
      </c>
      <c r="F137" s="10"/>
      <c r="G137" s="10"/>
      <c r="H137" s="146"/>
      <c r="I137" s="12">
        <v>43736</v>
      </c>
      <c r="J137" s="12"/>
      <c r="K137" s="12"/>
      <c r="L137" s="12"/>
      <c r="M137" s="12"/>
      <c r="N137" s="12"/>
      <c r="O137" s="12"/>
      <c r="P137" s="12"/>
      <c r="Q137" s="12"/>
      <c r="R137" s="12"/>
      <c r="S137" s="10"/>
      <c r="T137" s="10"/>
    </row>
    <row r="138" spans="1:20" s="1" customFormat="1" ht="45" hidden="1" customHeight="1" x14ac:dyDescent="0.2">
      <c r="A138" s="7" t="str">
        <f t="shared" ca="1" si="4"/>
        <v>ENCERRADO</v>
      </c>
      <c r="B138" s="8" t="s">
        <v>387</v>
      </c>
      <c r="C138" s="9" t="s">
        <v>160</v>
      </c>
      <c r="D138" s="8" t="s">
        <v>388</v>
      </c>
      <c r="E138" s="9" t="s">
        <v>389</v>
      </c>
      <c r="F138" s="10"/>
      <c r="G138" s="10"/>
      <c r="H138" s="146"/>
      <c r="I138" s="12">
        <v>42735</v>
      </c>
      <c r="J138" s="9"/>
      <c r="K138" s="9"/>
      <c r="L138" s="9"/>
      <c r="M138" s="9"/>
      <c r="N138" s="9"/>
      <c r="O138" s="9"/>
      <c r="P138" s="9"/>
      <c r="Q138" s="9"/>
      <c r="R138" s="9"/>
      <c r="S138" s="10"/>
      <c r="T138" s="10"/>
    </row>
    <row r="139" spans="1:20" s="1" customFormat="1" ht="45" hidden="1" customHeight="1" x14ac:dyDescent="0.2">
      <c r="A139" s="7" t="str">
        <f t="shared" ca="1" si="4"/>
        <v>ENCERRADO</v>
      </c>
      <c r="B139" s="8" t="s">
        <v>390</v>
      </c>
      <c r="C139" s="9" t="s">
        <v>391</v>
      </c>
      <c r="D139" s="8" t="s">
        <v>392</v>
      </c>
      <c r="E139" s="9" t="s">
        <v>393</v>
      </c>
      <c r="F139" s="10"/>
      <c r="G139" s="10"/>
      <c r="H139" s="146"/>
      <c r="I139" s="12">
        <v>42761</v>
      </c>
      <c r="J139" s="9"/>
      <c r="K139" s="9"/>
      <c r="L139" s="9"/>
      <c r="M139" s="9"/>
      <c r="N139" s="9"/>
      <c r="O139" s="9"/>
      <c r="P139" s="9"/>
      <c r="Q139" s="9"/>
      <c r="R139" s="9"/>
      <c r="S139" s="10"/>
      <c r="T139" s="10"/>
    </row>
    <row r="140" spans="1:20" s="1" customFormat="1" ht="45" hidden="1" customHeight="1" x14ac:dyDescent="0.2">
      <c r="A140" s="7" t="str">
        <f t="shared" ca="1" si="4"/>
        <v>ENCERRADO</v>
      </c>
      <c r="B140" s="8" t="s">
        <v>394</v>
      </c>
      <c r="C140" s="9" t="s">
        <v>395</v>
      </c>
      <c r="D140" s="8" t="s">
        <v>396</v>
      </c>
      <c r="E140" s="9" t="s">
        <v>397</v>
      </c>
      <c r="F140" s="10"/>
      <c r="G140" s="10"/>
      <c r="H140" s="146"/>
      <c r="I140" s="12">
        <v>42837</v>
      </c>
      <c r="J140" s="9"/>
      <c r="K140" s="9"/>
      <c r="L140" s="9"/>
      <c r="M140" s="9"/>
      <c r="N140" s="9"/>
      <c r="O140" s="9"/>
      <c r="P140" s="9"/>
      <c r="Q140" s="9"/>
      <c r="R140" s="9"/>
      <c r="S140" s="10"/>
      <c r="T140" s="10"/>
    </row>
    <row r="141" spans="1:20" s="1" customFormat="1" ht="45" hidden="1" customHeight="1" x14ac:dyDescent="0.2">
      <c r="A141" s="7" t="str">
        <f t="shared" ca="1" si="4"/>
        <v>ENCERRADO</v>
      </c>
      <c r="B141" s="8" t="s">
        <v>398</v>
      </c>
      <c r="C141" s="9" t="s">
        <v>399</v>
      </c>
      <c r="D141" s="8" t="s">
        <v>400</v>
      </c>
      <c r="E141" s="9" t="s">
        <v>24</v>
      </c>
      <c r="F141" s="10"/>
      <c r="G141" s="10"/>
      <c r="H141" s="146"/>
      <c r="I141" s="12">
        <v>42788</v>
      </c>
      <c r="J141" s="9"/>
      <c r="K141" s="9"/>
      <c r="L141" s="9"/>
      <c r="M141" s="9"/>
      <c r="N141" s="9"/>
      <c r="O141" s="9"/>
      <c r="P141" s="9"/>
      <c r="Q141" s="9"/>
      <c r="R141" s="9"/>
      <c r="S141" s="10"/>
      <c r="T141" s="10"/>
    </row>
    <row r="142" spans="1:20" s="1" customFormat="1" ht="45" hidden="1" customHeight="1" x14ac:dyDescent="0.2">
      <c r="A142" s="7" t="str">
        <f t="shared" ca="1" si="4"/>
        <v>ENCERRADO</v>
      </c>
      <c r="B142" s="8" t="s">
        <v>401</v>
      </c>
      <c r="C142" s="9" t="s">
        <v>402</v>
      </c>
      <c r="D142" s="8" t="s">
        <v>403</v>
      </c>
      <c r="E142" s="9" t="s">
        <v>308</v>
      </c>
      <c r="F142" s="10"/>
      <c r="G142" s="10"/>
      <c r="H142" s="146"/>
      <c r="I142" s="12">
        <v>42704</v>
      </c>
      <c r="J142" s="9"/>
      <c r="K142" s="9"/>
      <c r="L142" s="9"/>
      <c r="M142" s="9"/>
      <c r="N142" s="9"/>
      <c r="O142" s="9"/>
      <c r="P142" s="9"/>
      <c r="Q142" s="9"/>
      <c r="R142" s="9"/>
      <c r="S142" s="10"/>
      <c r="T142" s="10"/>
    </row>
    <row r="143" spans="1:20" s="1" customFormat="1" ht="45" hidden="1" customHeight="1" x14ac:dyDescent="0.2">
      <c r="A143" s="7" t="str">
        <f t="shared" ca="1" si="4"/>
        <v>ENCERRADO</v>
      </c>
      <c r="B143" s="8" t="s">
        <v>404</v>
      </c>
      <c r="C143" s="9" t="s">
        <v>405</v>
      </c>
      <c r="D143" s="8" t="s">
        <v>406</v>
      </c>
      <c r="E143" s="9" t="s">
        <v>407</v>
      </c>
      <c r="F143" s="11"/>
      <c r="G143" s="11"/>
      <c r="H143" s="148"/>
      <c r="I143" s="18">
        <v>43281</v>
      </c>
      <c r="J143" s="9"/>
      <c r="K143" s="9"/>
      <c r="L143" s="9"/>
      <c r="M143" s="9"/>
      <c r="N143" s="9"/>
      <c r="O143" s="9"/>
      <c r="P143" s="9"/>
      <c r="Q143" s="9"/>
      <c r="R143" s="9"/>
      <c r="S143" s="10"/>
      <c r="T143" s="10"/>
    </row>
    <row r="144" spans="1:20" s="45" customFormat="1" ht="51" hidden="1" x14ac:dyDescent="0.2">
      <c r="A144" s="28" t="str">
        <f ca="1">IF(I144&lt;TODAY(),"ENCERRADO", IF(I144=TODAY(),"VENCE HOJE", IF(I144-TODAY()&lt;15,"ATENÇÃO PARA O VENCIMENTO", IF(I144-TODAY()&lt;30,"MENOS DE 1 MÊS PARA VENCER", IF(I144-TODAY()&lt;60,"MENOS DE 2 MESES PARA VENCER", IF(I144-TODAY()&lt;90,"MENOS DE 3 MESES PARA VENCER", IF(I144-TODAY()&lt;120,"MENOS DE 4 MESES PARA VENCER", IF(I144-TODAY()&lt;=180,"MENOS DE 6 MESES PARA VENCER", IF(I144-TODAY()&gt;=181,"VIGENTE")))))))))</f>
        <v>ENCERRADO</v>
      </c>
      <c r="B144" s="29" t="s">
        <v>408</v>
      </c>
      <c r="C144" s="30" t="s">
        <v>409</v>
      </c>
      <c r="D144" s="31" t="s">
        <v>410</v>
      </c>
      <c r="E144" s="30" t="s">
        <v>411</v>
      </c>
      <c r="F144" s="33" t="s">
        <v>412</v>
      </c>
      <c r="G144" s="32" t="s">
        <v>413</v>
      </c>
      <c r="H144" s="35" t="s">
        <v>414</v>
      </c>
      <c r="I144" s="36">
        <v>44788</v>
      </c>
      <c r="J144" s="39"/>
      <c r="K144" s="40">
        <v>161820</v>
      </c>
      <c r="L144" s="40">
        <v>161820</v>
      </c>
      <c r="M144" s="40"/>
      <c r="N144" s="40"/>
      <c r="O144" s="40"/>
      <c r="P144" s="40"/>
      <c r="Q144" s="41"/>
      <c r="R144" s="42">
        <f>T144-L144-M144-N144-O144-P144</f>
        <v>647280</v>
      </c>
      <c r="S144" s="43" t="s">
        <v>415</v>
      </c>
      <c r="T144" s="40">
        <v>809100</v>
      </c>
    </row>
    <row r="145" spans="1:20" s="45" customFormat="1" ht="51" hidden="1" x14ac:dyDescent="0.2">
      <c r="A145" s="46" t="str">
        <f ca="1">IF(I145&lt;TODAY(),"ENCERRADO",IF(I145=TODAY(),"VENCE HOJE",IF(I145-TODAY()&lt;15,"ATENÇÃO PARA O VENCIMENTO",IF(I145-TODAY()&lt;30,"MENOS DE 1 MÊS PARA VENCER",IF(I145-TODAY()&lt;60,"MENOS DE 2 MESES ")))))</f>
        <v>ENCERRADO</v>
      </c>
      <c r="B145" s="29" t="s">
        <v>416</v>
      </c>
      <c r="C145" s="30" t="s">
        <v>417</v>
      </c>
      <c r="D145" s="31" t="s">
        <v>418</v>
      </c>
      <c r="E145" s="39" t="s">
        <v>24</v>
      </c>
      <c r="F145" s="33" t="s">
        <v>419</v>
      </c>
      <c r="G145" s="32" t="s">
        <v>420</v>
      </c>
      <c r="H145" s="35" t="s">
        <v>421</v>
      </c>
      <c r="I145" s="36">
        <v>44461</v>
      </c>
      <c r="J145" s="39"/>
      <c r="K145" s="40">
        <v>52488.75</v>
      </c>
      <c r="L145" s="40">
        <v>52488.75</v>
      </c>
      <c r="M145" s="40"/>
      <c r="N145" s="40"/>
      <c r="O145" s="40"/>
      <c r="P145" s="39"/>
      <c r="Q145" s="38"/>
      <c r="R145" s="42">
        <f>T145-K145-L145-M145-N145-O145-P145</f>
        <v>209955</v>
      </c>
      <c r="S145" s="43">
        <v>952</v>
      </c>
      <c r="T145" s="40">
        <v>314932.5</v>
      </c>
    </row>
    <row r="146" spans="1:20" s="1" customFormat="1" ht="101.25" hidden="1" customHeight="1" x14ac:dyDescent="0.2">
      <c r="A146" s="7" t="str">
        <f t="shared" ref="A146:A179" ca="1" si="5">IF(I146&lt;TODAY(),"ENCERRADO", IF(I146=TODAY(),"VENCE HOJE", IF(I146-TODAY()&lt;15,"ATENÇÃO PARA O VENCIMENTO", IF(I146-TODAY()&lt;30,"MENOS DE 1 MÊS PARA VENCER", IF(I146-TODAY()&lt;60,"MENOS DE 2 MESES PARA VENCER", IF(I146-TODAY()&lt;90,"MENOS DE 3 MESES PARA VENCER", IF(I146-TODAY()&lt;120,"MENOS DE 4 MESES PARA VENCER", IF(I146-TODAY()&gt;=120,"VIGENTE"))))))))</f>
        <v>ENCERRADO</v>
      </c>
      <c r="B146" s="8" t="s">
        <v>422</v>
      </c>
      <c r="C146" s="9" t="s">
        <v>363</v>
      </c>
      <c r="D146" s="8" t="s">
        <v>423</v>
      </c>
      <c r="E146" s="9" t="s">
        <v>424</v>
      </c>
      <c r="F146" s="10"/>
      <c r="G146" s="10"/>
      <c r="H146" s="146"/>
      <c r="I146" s="12">
        <v>43438</v>
      </c>
      <c r="J146" s="9"/>
      <c r="K146" s="9"/>
      <c r="L146" s="9"/>
      <c r="M146" s="9"/>
      <c r="N146" s="9"/>
      <c r="O146" s="9"/>
      <c r="P146" s="9"/>
      <c r="Q146" s="9"/>
      <c r="R146" s="9"/>
      <c r="S146" s="10"/>
      <c r="T146" s="10"/>
    </row>
    <row r="147" spans="1:20" s="1" customFormat="1" ht="78.75" hidden="1" customHeight="1" x14ac:dyDescent="0.2">
      <c r="A147" s="7" t="str">
        <f t="shared" ca="1" si="5"/>
        <v>ENCERRADO</v>
      </c>
      <c r="B147" s="8" t="s">
        <v>425</v>
      </c>
      <c r="C147" s="9" t="s">
        <v>426</v>
      </c>
      <c r="D147" s="8" t="s">
        <v>427</v>
      </c>
      <c r="E147" s="9" t="s">
        <v>428</v>
      </c>
      <c r="F147" s="10"/>
      <c r="G147" s="10"/>
      <c r="H147" s="146"/>
      <c r="I147" s="12">
        <v>43446</v>
      </c>
      <c r="J147" s="9"/>
      <c r="K147" s="9"/>
      <c r="L147" s="9"/>
      <c r="M147" s="9"/>
      <c r="N147" s="9"/>
      <c r="O147" s="9"/>
      <c r="P147" s="9"/>
      <c r="Q147" s="9"/>
      <c r="R147" s="9"/>
      <c r="S147" s="10"/>
      <c r="T147" s="10"/>
    </row>
    <row r="148" spans="1:20" s="1" customFormat="1" ht="38.25" hidden="1" x14ac:dyDescent="0.2">
      <c r="A148" s="28" t="str">
        <f t="shared" ca="1" si="5"/>
        <v>ENCERRADO</v>
      </c>
      <c r="B148" s="29" t="s">
        <v>429</v>
      </c>
      <c r="C148" s="33" t="s">
        <v>430</v>
      </c>
      <c r="D148" s="47" t="s">
        <v>431</v>
      </c>
      <c r="E148" s="33" t="s">
        <v>24</v>
      </c>
      <c r="F148" s="33" t="s">
        <v>432</v>
      </c>
      <c r="G148" s="32" t="s">
        <v>433</v>
      </c>
      <c r="H148" s="32" t="s">
        <v>434</v>
      </c>
      <c r="I148" s="48">
        <v>44651</v>
      </c>
      <c r="J148" s="49"/>
      <c r="K148" s="50"/>
      <c r="L148" s="50"/>
      <c r="M148" s="50"/>
      <c r="N148" s="50"/>
      <c r="O148" s="50"/>
      <c r="P148" s="49"/>
      <c r="Q148" s="37"/>
      <c r="R148" s="37"/>
      <c r="S148" s="51"/>
      <c r="T148" s="50"/>
    </row>
    <row r="149" spans="1:20" s="1" customFormat="1" ht="38.25" hidden="1" x14ac:dyDescent="0.2">
      <c r="A149" s="28" t="str">
        <f t="shared" ca="1" si="5"/>
        <v>ENCERRADO</v>
      </c>
      <c r="B149" s="29" t="s">
        <v>435</v>
      </c>
      <c r="C149" s="33" t="s">
        <v>436</v>
      </c>
      <c r="D149" s="47" t="s">
        <v>437</v>
      </c>
      <c r="E149" s="33" t="s">
        <v>24</v>
      </c>
      <c r="F149" s="33" t="s">
        <v>432</v>
      </c>
      <c r="G149" s="32" t="s">
        <v>433</v>
      </c>
      <c r="H149" s="32" t="s">
        <v>438</v>
      </c>
      <c r="I149" s="48">
        <v>44651</v>
      </c>
      <c r="J149" s="49"/>
      <c r="K149" s="50"/>
      <c r="L149" s="50"/>
      <c r="M149" s="50"/>
      <c r="N149" s="50"/>
      <c r="O149" s="50"/>
      <c r="P149" s="49"/>
      <c r="Q149" s="37"/>
      <c r="R149" s="37"/>
      <c r="S149" s="51"/>
      <c r="T149" s="50"/>
    </row>
    <row r="150" spans="1:20" s="1" customFormat="1" ht="101.25" hidden="1" customHeight="1" x14ac:dyDescent="0.2">
      <c r="A150" s="7" t="str">
        <f t="shared" ca="1" si="5"/>
        <v>ENCERRADO</v>
      </c>
      <c r="B150" s="8" t="s">
        <v>439</v>
      </c>
      <c r="C150" s="9" t="s">
        <v>440</v>
      </c>
      <c r="D150" s="8" t="s">
        <v>441</v>
      </c>
      <c r="E150" s="9" t="s">
        <v>308</v>
      </c>
      <c r="F150" s="10"/>
      <c r="G150" s="10"/>
      <c r="H150" s="146"/>
      <c r="I150" s="12">
        <v>42924</v>
      </c>
      <c r="J150" s="12"/>
      <c r="K150" s="12"/>
      <c r="L150" s="12"/>
      <c r="M150" s="12"/>
      <c r="N150" s="12"/>
      <c r="O150" s="12"/>
      <c r="P150" s="12"/>
      <c r="Q150" s="12"/>
      <c r="R150" s="12"/>
      <c r="S150" s="10"/>
      <c r="T150" s="10"/>
    </row>
    <row r="151" spans="1:20" s="1" customFormat="1" ht="56.25" hidden="1" customHeight="1" x14ac:dyDescent="0.2">
      <c r="A151" s="7" t="str">
        <f t="shared" ca="1" si="5"/>
        <v>ENCERRADO</v>
      </c>
      <c r="B151" s="8" t="s">
        <v>442</v>
      </c>
      <c r="C151" s="9" t="s">
        <v>443</v>
      </c>
      <c r="D151" s="8" t="s">
        <v>444</v>
      </c>
      <c r="E151" s="9" t="s">
        <v>445</v>
      </c>
      <c r="F151" s="10"/>
      <c r="G151" s="10"/>
      <c r="H151" s="146"/>
      <c r="I151" s="12">
        <v>43150</v>
      </c>
      <c r="J151" s="12"/>
      <c r="K151" s="12"/>
      <c r="L151" s="12"/>
      <c r="M151" s="12"/>
      <c r="N151" s="12"/>
      <c r="O151" s="12"/>
      <c r="P151" s="12"/>
      <c r="Q151" s="12"/>
      <c r="R151" s="12"/>
      <c r="S151" s="10"/>
      <c r="T151" s="10"/>
    </row>
    <row r="152" spans="1:20" s="1" customFormat="1" ht="56.25" hidden="1" customHeight="1" x14ac:dyDescent="0.2">
      <c r="A152" s="7" t="str">
        <f t="shared" ca="1" si="5"/>
        <v>ENCERRADO</v>
      </c>
      <c r="B152" s="8" t="s">
        <v>446</v>
      </c>
      <c r="C152" s="9" t="s">
        <v>447</v>
      </c>
      <c r="D152" s="8" t="s">
        <v>448</v>
      </c>
      <c r="E152" s="9" t="s">
        <v>449</v>
      </c>
      <c r="F152" s="11"/>
      <c r="G152" s="11"/>
      <c r="H152" s="148"/>
      <c r="I152" s="18">
        <v>43904</v>
      </c>
      <c r="J152" s="12"/>
      <c r="K152" s="21"/>
      <c r="L152" s="12"/>
      <c r="M152" s="12"/>
      <c r="N152" s="12"/>
      <c r="O152" s="12"/>
      <c r="P152" s="12"/>
      <c r="Q152" s="12"/>
      <c r="R152" s="12"/>
      <c r="S152" s="10"/>
      <c r="T152" s="10"/>
    </row>
    <row r="153" spans="1:20" s="1" customFormat="1" ht="56.25" hidden="1" customHeight="1" x14ac:dyDescent="0.2">
      <c r="A153" s="7" t="str">
        <f t="shared" ca="1" si="5"/>
        <v>ENCERRADO</v>
      </c>
      <c r="B153" s="8" t="s">
        <v>450</v>
      </c>
      <c r="C153" s="9" t="s">
        <v>451</v>
      </c>
      <c r="D153" s="8" t="s">
        <v>452</v>
      </c>
      <c r="E153" s="9" t="s">
        <v>308</v>
      </c>
      <c r="F153" s="10"/>
      <c r="G153" s="10"/>
      <c r="H153" s="146"/>
      <c r="I153" s="12">
        <v>42992</v>
      </c>
      <c r="J153" s="12"/>
      <c r="K153" s="12"/>
      <c r="L153" s="12"/>
      <c r="M153" s="12"/>
      <c r="N153" s="12"/>
      <c r="O153" s="12"/>
      <c r="P153" s="12"/>
      <c r="Q153" s="12"/>
      <c r="R153" s="12"/>
      <c r="S153" s="10"/>
      <c r="T153" s="10"/>
    </row>
    <row r="154" spans="1:20" s="1" customFormat="1" ht="45" hidden="1" customHeight="1" x14ac:dyDescent="0.2">
      <c r="A154" s="7" t="str">
        <f t="shared" ca="1" si="5"/>
        <v>ENCERRADO</v>
      </c>
      <c r="B154" s="8" t="s">
        <v>453</v>
      </c>
      <c r="C154" s="9" t="s">
        <v>454</v>
      </c>
      <c r="D154" s="8" t="s">
        <v>455</v>
      </c>
      <c r="E154" s="9" t="s">
        <v>456</v>
      </c>
      <c r="F154" s="10"/>
      <c r="G154" s="10"/>
      <c r="H154" s="146"/>
      <c r="I154" s="12">
        <v>43084</v>
      </c>
      <c r="J154" s="52"/>
      <c r="K154" s="52"/>
      <c r="L154" s="52"/>
      <c r="M154" s="52"/>
      <c r="N154" s="52"/>
      <c r="O154" s="52"/>
      <c r="P154" s="52"/>
      <c r="Q154" s="52"/>
      <c r="R154" s="52"/>
      <c r="S154" s="10"/>
      <c r="T154" s="10"/>
    </row>
    <row r="155" spans="1:20" s="1" customFormat="1" ht="67.5" hidden="1" customHeight="1" x14ac:dyDescent="0.2">
      <c r="A155" s="7" t="str">
        <f t="shared" ca="1" si="5"/>
        <v>ENCERRADO</v>
      </c>
      <c r="B155" s="8" t="s">
        <v>457</v>
      </c>
      <c r="C155" s="9" t="s">
        <v>363</v>
      </c>
      <c r="D155" s="8" t="s">
        <v>458</v>
      </c>
      <c r="E155" s="9" t="s">
        <v>308</v>
      </c>
      <c r="F155" s="10"/>
      <c r="G155" s="10"/>
      <c r="H155" s="146"/>
      <c r="I155" s="12">
        <v>43100</v>
      </c>
      <c r="J155" s="12"/>
      <c r="K155" s="12"/>
      <c r="L155" s="12"/>
      <c r="M155" s="12"/>
      <c r="N155" s="12"/>
      <c r="O155" s="12"/>
      <c r="P155" s="12"/>
      <c r="Q155" s="12"/>
      <c r="R155" s="12"/>
      <c r="S155" s="10"/>
      <c r="T155" s="10"/>
    </row>
    <row r="156" spans="1:20" s="1" customFormat="1" ht="56.25" hidden="1" customHeight="1" x14ac:dyDescent="0.2">
      <c r="A156" s="7" t="str">
        <f t="shared" ca="1" si="5"/>
        <v>ENCERRADO</v>
      </c>
      <c r="B156" s="8" t="s">
        <v>459</v>
      </c>
      <c r="C156" s="9" t="s">
        <v>460</v>
      </c>
      <c r="D156" s="8" t="s">
        <v>461</v>
      </c>
      <c r="E156" s="9" t="s">
        <v>308</v>
      </c>
      <c r="F156" s="10"/>
      <c r="G156" s="10"/>
      <c r="H156" s="146"/>
      <c r="I156" s="12">
        <v>43100</v>
      </c>
      <c r="J156" s="12"/>
      <c r="K156" s="12"/>
      <c r="L156" s="12"/>
      <c r="M156" s="12"/>
      <c r="N156" s="12"/>
      <c r="O156" s="12"/>
      <c r="P156" s="12"/>
      <c r="Q156" s="12"/>
      <c r="R156" s="12"/>
      <c r="S156" s="10"/>
      <c r="T156" s="10"/>
    </row>
    <row r="157" spans="1:20" s="1" customFormat="1" ht="45" hidden="1" customHeight="1" x14ac:dyDescent="0.2">
      <c r="A157" s="7" t="str">
        <f t="shared" ca="1" si="5"/>
        <v>ENCERRADO</v>
      </c>
      <c r="B157" s="8" t="s">
        <v>462</v>
      </c>
      <c r="C157" s="9" t="s">
        <v>463</v>
      </c>
      <c r="D157" s="8" t="s">
        <v>464</v>
      </c>
      <c r="E157" s="9" t="s">
        <v>308</v>
      </c>
      <c r="F157" s="10"/>
      <c r="G157" s="10"/>
      <c r="H157" s="146"/>
      <c r="I157" s="12">
        <v>43114</v>
      </c>
      <c r="J157" s="12"/>
      <c r="K157" s="12"/>
      <c r="L157" s="12"/>
      <c r="M157" s="12"/>
      <c r="N157" s="12"/>
      <c r="O157" s="12"/>
      <c r="P157" s="12"/>
      <c r="Q157" s="12"/>
      <c r="R157" s="12"/>
      <c r="S157" s="10"/>
      <c r="T157" s="10"/>
    </row>
    <row r="158" spans="1:20" s="1" customFormat="1" ht="101.25" hidden="1" customHeight="1" x14ac:dyDescent="0.2">
      <c r="A158" s="7" t="str">
        <f t="shared" ca="1" si="5"/>
        <v>ENCERRADO</v>
      </c>
      <c r="B158" s="8" t="s">
        <v>465</v>
      </c>
      <c r="C158" s="9" t="s">
        <v>440</v>
      </c>
      <c r="D158" s="8" t="s">
        <v>441</v>
      </c>
      <c r="E158" s="9" t="s">
        <v>308</v>
      </c>
      <c r="F158" s="10"/>
      <c r="G158" s="10"/>
      <c r="H158" s="146"/>
      <c r="I158" s="12">
        <v>43108</v>
      </c>
      <c r="J158" s="12"/>
      <c r="K158" s="12"/>
      <c r="L158" s="12"/>
      <c r="M158" s="12"/>
      <c r="N158" s="12"/>
      <c r="O158" s="12"/>
      <c r="P158" s="12"/>
      <c r="Q158" s="12"/>
      <c r="R158" s="12"/>
      <c r="S158" s="10"/>
      <c r="T158" s="10"/>
    </row>
    <row r="159" spans="1:20" s="1" customFormat="1" ht="56.25" hidden="1" customHeight="1" x14ac:dyDescent="0.2">
      <c r="A159" s="7" t="str">
        <f t="shared" ca="1" si="5"/>
        <v>ENCERRADO</v>
      </c>
      <c r="B159" s="8" t="s">
        <v>466</v>
      </c>
      <c r="C159" s="9" t="s">
        <v>467</v>
      </c>
      <c r="D159" s="8" t="s">
        <v>97</v>
      </c>
      <c r="E159" s="9" t="s">
        <v>468</v>
      </c>
      <c r="F159" s="10"/>
      <c r="G159" s="10"/>
      <c r="H159" s="146"/>
      <c r="I159" s="12">
        <v>43298</v>
      </c>
      <c r="J159" s="12"/>
      <c r="K159" s="12"/>
      <c r="L159" s="12"/>
      <c r="M159" s="12"/>
      <c r="N159" s="12"/>
      <c r="O159" s="12"/>
      <c r="P159" s="12"/>
      <c r="Q159" s="12"/>
      <c r="R159" s="12"/>
      <c r="S159" s="10"/>
      <c r="T159" s="10"/>
    </row>
    <row r="160" spans="1:20" s="1" customFormat="1" ht="78.75" hidden="1" customHeight="1" x14ac:dyDescent="0.2">
      <c r="A160" s="7" t="str">
        <f t="shared" ca="1" si="5"/>
        <v>ENCERRADO</v>
      </c>
      <c r="B160" s="8" t="s">
        <v>469</v>
      </c>
      <c r="C160" s="9" t="s">
        <v>334</v>
      </c>
      <c r="D160" s="8" t="s">
        <v>470</v>
      </c>
      <c r="E160" s="9" t="s">
        <v>308</v>
      </c>
      <c r="F160" s="10"/>
      <c r="G160" s="10"/>
      <c r="H160" s="146"/>
      <c r="I160" s="12">
        <v>43091</v>
      </c>
      <c r="J160" s="12"/>
      <c r="K160" s="12"/>
      <c r="L160" s="12"/>
      <c r="M160" s="12"/>
      <c r="N160" s="12"/>
      <c r="O160" s="12"/>
      <c r="P160" s="12"/>
      <c r="Q160" s="12"/>
      <c r="R160" s="12"/>
      <c r="S160" s="10"/>
      <c r="T160" s="10"/>
    </row>
    <row r="161" spans="1:20" s="1" customFormat="1" ht="45" hidden="1" customHeight="1" x14ac:dyDescent="0.2">
      <c r="A161" s="7" t="str">
        <f t="shared" ca="1" si="5"/>
        <v>ENCERRADO</v>
      </c>
      <c r="B161" s="8" t="s">
        <v>471</v>
      </c>
      <c r="C161" s="9" t="s">
        <v>472</v>
      </c>
      <c r="D161" s="8" t="s">
        <v>473</v>
      </c>
      <c r="E161" s="9" t="s">
        <v>308</v>
      </c>
      <c r="F161" s="10"/>
      <c r="G161" s="10"/>
      <c r="H161" s="146"/>
      <c r="I161" s="12">
        <v>43285</v>
      </c>
      <c r="J161" s="12"/>
      <c r="K161" s="12"/>
      <c r="L161" s="12"/>
      <c r="M161" s="12"/>
      <c r="N161" s="12"/>
      <c r="O161" s="12"/>
      <c r="P161" s="12"/>
      <c r="Q161" s="12"/>
      <c r="R161" s="12"/>
      <c r="S161" s="10"/>
      <c r="T161" s="10"/>
    </row>
    <row r="162" spans="1:20" s="1" customFormat="1" ht="56.25" hidden="1" customHeight="1" x14ac:dyDescent="0.2">
      <c r="A162" s="7" t="str">
        <f t="shared" ca="1" si="5"/>
        <v>ENCERRADO</v>
      </c>
      <c r="B162" s="8" t="s">
        <v>474</v>
      </c>
      <c r="C162" s="9" t="s">
        <v>475</v>
      </c>
      <c r="D162" s="8" t="s">
        <v>476</v>
      </c>
      <c r="E162" s="9" t="s">
        <v>24</v>
      </c>
      <c r="F162" s="10"/>
      <c r="G162" s="10"/>
      <c r="H162" s="146"/>
      <c r="I162" s="12">
        <v>43306</v>
      </c>
      <c r="J162" s="12"/>
      <c r="K162" s="12"/>
      <c r="L162" s="12"/>
      <c r="M162" s="12"/>
      <c r="N162" s="12"/>
      <c r="O162" s="12"/>
      <c r="P162" s="12"/>
      <c r="Q162" s="12"/>
      <c r="R162" s="12"/>
      <c r="S162" s="10"/>
      <c r="T162" s="10"/>
    </row>
    <row r="163" spans="1:20" s="1" customFormat="1" ht="45" hidden="1" customHeight="1" x14ac:dyDescent="0.2">
      <c r="A163" s="7" t="str">
        <f t="shared" ca="1" si="5"/>
        <v>ENCERRADO</v>
      </c>
      <c r="B163" s="8" t="s">
        <v>477</v>
      </c>
      <c r="C163" s="9" t="s">
        <v>478</v>
      </c>
      <c r="D163" s="8" t="s">
        <v>479</v>
      </c>
      <c r="E163" s="9" t="s">
        <v>308</v>
      </c>
      <c r="F163" s="10"/>
      <c r="G163" s="10"/>
      <c r="H163" s="146"/>
      <c r="I163" s="12">
        <v>43158</v>
      </c>
      <c r="J163" s="9"/>
      <c r="K163" s="9"/>
      <c r="L163" s="9"/>
      <c r="M163" s="9"/>
      <c r="N163" s="9"/>
      <c r="O163" s="9"/>
      <c r="P163" s="9"/>
      <c r="Q163" s="9"/>
      <c r="R163" s="9"/>
      <c r="S163" s="10"/>
      <c r="T163" s="10"/>
    </row>
    <row r="164" spans="1:20" s="1" customFormat="1" ht="56.25" hidden="1" customHeight="1" x14ac:dyDescent="0.2">
      <c r="A164" s="7" t="str">
        <f t="shared" ca="1" si="5"/>
        <v>ENCERRADO</v>
      </c>
      <c r="B164" s="8" t="s">
        <v>480</v>
      </c>
      <c r="C164" s="9" t="s">
        <v>451</v>
      </c>
      <c r="D164" s="8" t="s">
        <v>452</v>
      </c>
      <c r="E164" s="9" t="s">
        <v>308</v>
      </c>
      <c r="F164" s="10"/>
      <c r="G164" s="10"/>
      <c r="H164" s="146"/>
      <c r="I164" s="12">
        <v>43173</v>
      </c>
      <c r="J164" s="12"/>
      <c r="K164" s="12"/>
      <c r="L164" s="12"/>
      <c r="M164" s="12"/>
      <c r="N164" s="12"/>
      <c r="O164" s="12"/>
      <c r="P164" s="12"/>
      <c r="Q164" s="12"/>
      <c r="R164" s="12"/>
      <c r="S164" s="10"/>
      <c r="T164" s="10"/>
    </row>
    <row r="165" spans="1:20" s="1" customFormat="1" ht="45" hidden="1" customHeight="1" x14ac:dyDescent="0.2">
      <c r="A165" s="7" t="str">
        <f t="shared" ca="1" si="5"/>
        <v>ENCERRADO</v>
      </c>
      <c r="B165" s="8" t="s">
        <v>481</v>
      </c>
      <c r="C165" s="9" t="s">
        <v>463</v>
      </c>
      <c r="D165" s="8" t="s">
        <v>482</v>
      </c>
      <c r="E165" s="9" t="s">
        <v>308</v>
      </c>
      <c r="F165" s="10"/>
      <c r="G165" s="10"/>
      <c r="H165" s="146"/>
      <c r="I165" s="12">
        <v>43191</v>
      </c>
      <c r="J165" s="12"/>
      <c r="K165" s="12"/>
      <c r="L165" s="12"/>
      <c r="M165" s="12"/>
      <c r="N165" s="12"/>
      <c r="O165" s="12"/>
      <c r="P165" s="12"/>
      <c r="Q165" s="12"/>
      <c r="R165" s="12"/>
      <c r="S165" s="10"/>
      <c r="T165" s="10"/>
    </row>
    <row r="166" spans="1:20" s="1" customFormat="1" ht="38.25" hidden="1" x14ac:dyDescent="0.2">
      <c r="A166" s="28" t="s">
        <v>25</v>
      </c>
      <c r="B166" s="29" t="s">
        <v>483</v>
      </c>
      <c r="C166" s="33" t="s">
        <v>484</v>
      </c>
      <c r="D166" s="47" t="s">
        <v>485</v>
      </c>
      <c r="E166" s="33" t="s">
        <v>486</v>
      </c>
      <c r="F166" s="33" t="s">
        <v>487</v>
      </c>
      <c r="G166" s="32" t="s">
        <v>433</v>
      </c>
      <c r="H166" s="32" t="s">
        <v>488</v>
      </c>
      <c r="I166" s="44" t="s">
        <v>489</v>
      </c>
      <c r="J166" s="49"/>
      <c r="K166" s="50">
        <v>42816</v>
      </c>
      <c r="L166" s="50">
        <v>61440</v>
      </c>
      <c r="M166" s="50">
        <v>160640</v>
      </c>
      <c r="N166" s="50"/>
      <c r="O166" s="50"/>
      <c r="P166" s="49"/>
      <c r="Q166" s="37"/>
      <c r="R166" s="53">
        <f>T166-K166-L166-M166-N166-O166-P166</f>
        <v>59104</v>
      </c>
      <c r="S166" s="51" t="s">
        <v>490</v>
      </c>
      <c r="T166" s="50">
        <v>324000</v>
      </c>
    </row>
    <row r="167" spans="1:20" s="1" customFormat="1" ht="45" hidden="1" customHeight="1" x14ac:dyDescent="0.2">
      <c r="A167" s="7" t="str">
        <f t="shared" ca="1" si="5"/>
        <v>ENCERRADO</v>
      </c>
      <c r="B167" s="8" t="s">
        <v>491</v>
      </c>
      <c r="C167" s="9" t="s">
        <v>334</v>
      </c>
      <c r="D167" s="8" t="s">
        <v>470</v>
      </c>
      <c r="E167" s="9" t="s">
        <v>308</v>
      </c>
      <c r="F167" s="10"/>
      <c r="G167" s="10"/>
      <c r="H167" s="146"/>
      <c r="I167" s="12">
        <v>43273</v>
      </c>
      <c r="J167" s="12"/>
      <c r="K167" s="12"/>
      <c r="L167" s="12"/>
      <c r="M167" s="12"/>
      <c r="N167" s="12"/>
      <c r="O167" s="12"/>
      <c r="P167" s="12"/>
      <c r="Q167" s="12"/>
      <c r="R167" s="12"/>
      <c r="S167" s="10"/>
      <c r="T167" s="10"/>
    </row>
    <row r="168" spans="1:20" s="1" customFormat="1" ht="56.25" hidden="1" customHeight="1" x14ac:dyDescent="0.2">
      <c r="A168" s="7" t="str">
        <f t="shared" ca="1" si="5"/>
        <v>ENCERRADO</v>
      </c>
      <c r="B168" s="8" t="s">
        <v>492</v>
      </c>
      <c r="C168" s="9" t="s">
        <v>334</v>
      </c>
      <c r="D168" s="8" t="s">
        <v>493</v>
      </c>
      <c r="E168" s="9" t="s">
        <v>308</v>
      </c>
      <c r="F168" s="10"/>
      <c r="G168" s="10"/>
      <c r="H168" s="146"/>
      <c r="I168" s="12">
        <v>43266</v>
      </c>
      <c r="J168" s="12"/>
      <c r="K168" s="12"/>
      <c r="L168" s="12"/>
      <c r="M168" s="12"/>
      <c r="N168" s="12"/>
      <c r="O168" s="12"/>
      <c r="P168" s="12"/>
      <c r="Q168" s="12"/>
      <c r="R168" s="12"/>
      <c r="S168" s="10"/>
      <c r="T168" s="10"/>
    </row>
    <row r="169" spans="1:20" s="1" customFormat="1" ht="45" hidden="1" customHeight="1" x14ac:dyDescent="0.2">
      <c r="A169" s="7" t="str">
        <f t="shared" ca="1" si="5"/>
        <v>ENCERRADO</v>
      </c>
      <c r="B169" s="8" t="s">
        <v>494</v>
      </c>
      <c r="C169" s="9" t="s">
        <v>495</v>
      </c>
      <c r="D169" s="8" t="s">
        <v>396</v>
      </c>
      <c r="E169" s="9" t="s">
        <v>308</v>
      </c>
      <c r="F169" s="11"/>
      <c r="G169" s="11"/>
      <c r="H169" s="148"/>
      <c r="I169" s="18">
        <v>43282</v>
      </c>
      <c r="J169" s="12"/>
      <c r="K169" s="12"/>
      <c r="L169" s="12"/>
      <c r="M169" s="12"/>
      <c r="N169" s="12"/>
      <c r="O169" s="12"/>
      <c r="P169" s="12"/>
      <c r="Q169" s="12"/>
      <c r="R169" s="12"/>
      <c r="S169" s="10"/>
      <c r="T169" s="10"/>
    </row>
    <row r="170" spans="1:20" s="1" customFormat="1" ht="45" hidden="1" customHeight="1" x14ac:dyDescent="0.2">
      <c r="A170" s="7" t="str">
        <f t="shared" ca="1" si="5"/>
        <v>ENCERRADO</v>
      </c>
      <c r="B170" s="8" t="s">
        <v>496</v>
      </c>
      <c r="C170" s="9" t="s">
        <v>497</v>
      </c>
      <c r="D170" s="8" t="s">
        <v>498</v>
      </c>
      <c r="E170" s="9" t="s">
        <v>308</v>
      </c>
      <c r="F170" s="10"/>
      <c r="G170" s="10"/>
      <c r="H170" s="146"/>
      <c r="I170" s="12">
        <v>43251</v>
      </c>
      <c r="J170" s="52"/>
      <c r="K170" s="52"/>
      <c r="L170" s="52"/>
      <c r="M170" s="52"/>
      <c r="N170" s="52"/>
      <c r="O170" s="52"/>
      <c r="P170" s="52"/>
      <c r="Q170" s="52"/>
      <c r="R170" s="52"/>
      <c r="S170" s="10"/>
      <c r="T170" s="10"/>
    </row>
    <row r="171" spans="1:20" s="1" customFormat="1" ht="45" hidden="1" customHeight="1" x14ac:dyDescent="0.2">
      <c r="A171" s="7" t="str">
        <f t="shared" ca="1" si="5"/>
        <v>ENCERRADO</v>
      </c>
      <c r="B171" s="8" t="s">
        <v>499</v>
      </c>
      <c r="C171" s="9" t="s">
        <v>500</v>
      </c>
      <c r="D171" s="8" t="s">
        <v>501</v>
      </c>
      <c r="E171" s="9" t="s">
        <v>308</v>
      </c>
      <c r="F171" s="10"/>
      <c r="G171" s="10"/>
      <c r="H171" s="146"/>
      <c r="I171" s="12">
        <v>43298</v>
      </c>
      <c r="J171" s="12"/>
      <c r="K171" s="12"/>
      <c r="L171" s="12"/>
      <c r="M171" s="12"/>
      <c r="N171" s="12"/>
      <c r="O171" s="12"/>
      <c r="P171" s="12"/>
      <c r="Q171" s="12"/>
      <c r="R171" s="12"/>
      <c r="S171" s="10"/>
      <c r="T171" s="10"/>
    </row>
    <row r="172" spans="1:20" s="1" customFormat="1" ht="45" hidden="1" customHeight="1" x14ac:dyDescent="0.2">
      <c r="A172" s="7" t="str">
        <f t="shared" ca="1" si="5"/>
        <v>ENCERRADO</v>
      </c>
      <c r="B172" s="8" t="s">
        <v>502</v>
      </c>
      <c r="C172" s="9" t="s">
        <v>503</v>
      </c>
      <c r="D172" s="8" t="s">
        <v>357</v>
      </c>
      <c r="E172" s="9" t="s">
        <v>504</v>
      </c>
      <c r="F172" s="10"/>
      <c r="G172" s="10"/>
      <c r="H172" s="146"/>
      <c r="I172" s="12">
        <v>43316</v>
      </c>
      <c r="J172" s="54"/>
      <c r="K172" s="54"/>
      <c r="L172" s="54"/>
      <c r="M172" s="54"/>
      <c r="N172" s="54"/>
      <c r="O172" s="54"/>
      <c r="P172" s="54"/>
      <c r="Q172" s="54"/>
      <c r="R172" s="54"/>
      <c r="S172" s="10"/>
      <c r="T172" s="10"/>
    </row>
    <row r="173" spans="1:20" s="1" customFormat="1" ht="67.5" hidden="1" customHeight="1" x14ac:dyDescent="0.2">
      <c r="A173" s="7" t="str">
        <f t="shared" ca="1" si="5"/>
        <v>ENCERRADO</v>
      </c>
      <c r="B173" s="8" t="s">
        <v>505</v>
      </c>
      <c r="C173" s="9" t="s">
        <v>363</v>
      </c>
      <c r="D173" s="8" t="s">
        <v>458</v>
      </c>
      <c r="E173" s="9" t="s">
        <v>308</v>
      </c>
      <c r="F173" s="10"/>
      <c r="G173" s="10"/>
      <c r="H173" s="146"/>
      <c r="I173" s="12">
        <v>43281</v>
      </c>
      <c r="J173" s="12"/>
      <c r="K173" s="12"/>
      <c r="L173" s="12"/>
      <c r="M173" s="12"/>
      <c r="N173" s="12"/>
      <c r="O173" s="12"/>
      <c r="P173" s="12"/>
      <c r="Q173" s="12"/>
      <c r="R173" s="12"/>
      <c r="S173" s="10"/>
      <c r="T173" s="10"/>
    </row>
    <row r="174" spans="1:20" s="1" customFormat="1" ht="67.5" hidden="1" customHeight="1" x14ac:dyDescent="0.2">
      <c r="A174" s="7" t="str">
        <f t="shared" ca="1" si="5"/>
        <v>ENCERRADO</v>
      </c>
      <c r="B174" s="8" t="s">
        <v>506</v>
      </c>
      <c r="C174" s="9" t="s">
        <v>507</v>
      </c>
      <c r="D174" s="8" t="s">
        <v>461</v>
      </c>
      <c r="E174" s="9" t="s">
        <v>308</v>
      </c>
      <c r="F174" s="10"/>
      <c r="G174" s="10"/>
      <c r="H174" s="146"/>
      <c r="I174" s="12">
        <v>43281</v>
      </c>
      <c r="J174" s="12"/>
      <c r="K174" s="12"/>
      <c r="L174" s="12"/>
      <c r="M174" s="12"/>
      <c r="N174" s="12"/>
      <c r="O174" s="12"/>
      <c r="P174" s="12"/>
      <c r="Q174" s="12"/>
      <c r="R174" s="12"/>
      <c r="S174" s="10"/>
      <c r="T174" s="10"/>
    </row>
    <row r="175" spans="1:20" s="1" customFormat="1" ht="45" hidden="1" customHeight="1" x14ac:dyDescent="0.2">
      <c r="A175" s="7" t="str">
        <f t="shared" ca="1" si="5"/>
        <v>ENCERRADO</v>
      </c>
      <c r="B175" s="8" t="s">
        <v>508</v>
      </c>
      <c r="C175" s="9" t="s">
        <v>509</v>
      </c>
      <c r="D175" s="8" t="s">
        <v>464</v>
      </c>
      <c r="E175" s="9" t="s">
        <v>308</v>
      </c>
      <c r="F175" s="10"/>
      <c r="G175" s="10"/>
      <c r="H175" s="146"/>
      <c r="I175" s="12">
        <v>43295</v>
      </c>
      <c r="J175" s="12"/>
      <c r="K175" s="12"/>
      <c r="L175" s="12"/>
      <c r="M175" s="12"/>
      <c r="N175" s="12"/>
      <c r="O175" s="12"/>
      <c r="P175" s="12"/>
      <c r="Q175" s="12"/>
      <c r="R175" s="12"/>
      <c r="S175" s="10"/>
      <c r="T175" s="10"/>
    </row>
    <row r="176" spans="1:20" s="1" customFormat="1" ht="101.25" hidden="1" customHeight="1" x14ac:dyDescent="0.2">
      <c r="A176" s="7" t="str">
        <f t="shared" ca="1" si="5"/>
        <v>ENCERRADO</v>
      </c>
      <c r="B176" s="8" t="s">
        <v>510</v>
      </c>
      <c r="C176" s="9" t="s">
        <v>440</v>
      </c>
      <c r="D176" s="8" t="s">
        <v>441</v>
      </c>
      <c r="E176" s="9" t="s">
        <v>308</v>
      </c>
      <c r="F176" s="10"/>
      <c r="G176" s="10"/>
      <c r="H176" s="146"/>
      <c r="I176" s="12">
        <v>43289</v>
      </c>
      <c r="J176" s="12"/>
      <c r="K176" s="12"/>
      <c r="L176" s="12"/>
      <c r="M176" s="12"/>
      <c r="N176" s="12"/>
      <c r="O176" s="12"/>
      <c r="P176" s="12"/>
      <c r="Q176" s="12"/>
      <c r="R176" s="12"/>
      <c r="S176" s="10"/>
      <c r="T176" s="10"/>
    </row>
    <row r="177" spans="1:20" s="45" customFormat="1" ht="45" hidden="1" customHeight="1" x14ac:dyDescent="0.2">
      <c r="A177" s="22" t="str">
        <f t="shared" ca="1" si="5"/>
        <v>ENCERRADO</v>
      </c>
      <c r="B177" s="23" t="s">
        <v>511</v>
      </c>
      <c r="C177" s="24" t="s">
        <v>478</v>
      </c>
      <c r="D177" s="23" t="s">
        <v>479</v>
      </c>
      <c r="E177" s="24" t="s">
        <v>308</v>
      </c>
      <c r="F177" s="25"/>
      <c r="G177" s="25"/>
      <c r="H177" s="149"/>
      <c r="I177" s="26">
        <v>43339</v>
      </c>
      <c r="J177" s="24"/>
      <c r="K177" s="24"/>
      <c r="L177" s="24"/>
      <c r="M177" s="24"/>
      <c r="N177" s="24"/>
      <c r="O177" s="24"/>
      <c r="P177" s="24"/>
      <c r="Q177" s="24"/>
      <c r="R177" s="24"/>
      <c r="S177" s="25"/>
      <c r="T177" s="25"/>
    </row>
    <row r="178" spans="1:20" s="1" customFormat="1" ht="56.25" hidden="1" customHeight="1" x14ac:dyDescent="0.2">
      <c r="A178" s="7" t="str">
        <f t="shared" ca="1" si="5"/>
        <v>ENCERRADO</v>
      </c>
      <c r="B178" s="8" t="s">
        <v>512</v>
      </c>
      <c r="C178" s="9" t="s">
        <v>513</v>
      </c>
      <c r="D178" s="8" t="s">
        <v>452</v>
      </c>
      <c r="E178" s="9" t="s">
        <v>308</v>
      </c>
      <c r="F178" s="10"/>
      <c r="G178" s="10"/>
      <c r="H178" s="146"/>
      <c r="I178" s="12">
        <v>43357</v>
      </c>
      <c r="J178" s="12"/>
      <c r="K178" s="12"/>
      <c r="L178" s="12"/>
      <c r="M178" s="12"/>
      <c r="N178" s="12"/>
      <c r="O178" s="12"/>
      <c r="P178" s="12"/>
      <c r="Q178" s="12"/>
      <c r="R178" s="12"/>
      <c r="S178" s="10"/>
      <c r="T178" s="10"/>
    </row>
    <row r="179" spans="1:20" s="1" customFormat="1" ht="45" hidden="1" customHeight="1" x14ac:dyDescent="0.2">
      <c r="A179" s="7" t="str">
        <f t="shared" ca="1" si="5"/>
        <v>ENCERRADO</v>
      </c>
      <c r="B179" s="8" t="s">
        <v>514</v>
      </c>
      <c r="C179" s="9" t="s">
        <v>463</v>
      </c>
      <c r="D179" s="8" t="s">
        <v>482</v>
      </c>
      <c r="E179" s="9" t="s">
        <v>308</v>
      </c>
      <c r="F179" s="10"/>
      <c r="G179" s="10"/>
      <c r="H179" s="146"/>
      <c r="I179" s="12">
        <v>43374</v>
      </c>
      <c r="J179" s="12"/>
      <c r="K179" s="12"/>
      <c r="L179" s="12"/>
      <c r="M179" s="12"/>
      <c r="N179" s="12"/>
      <c r="O179" s="12"/>
      <c r="P179" s="12"/>
      <c r="Q179" s="12"/>
      <c r="R179" s="12"/>
      <c r="S179" s="10"/>
      <c r="T179" s="10"/>
    </row>
    <row r="180" spans="1:20" s="126" customFormat="1" ht="145.5" hidden="1" customHeight="1" x14ac:dyDescent="0.25">
      <c r="A180" s="97" t="str">
        <f ca="1">IF(I180&lt;TODAY(),"ENCERRADO", IF(I180=TODAY(),"VENCE HOJE", IF(I180-TODAY()&lt;15,"ATENÇÃO PARA O VENCIMENTO", IF(I180-TODAY()&lt;30,"MENOS DE 1 MÊS PARA VENCER", IF(I180-TODAY()&lt;60,"MENOS DE 2 MESES PARA VENCER", IF(I180-TODAY()&lt;90,"MENOS DE 3 MESES PARA VENCER", IF(I180-TODAY()&lt;120,"MENOS DE 4 MESES PARA VENCER", IF(I180-TODAY()&lt;=180,"MENOS DE 6 MESES PARA VENCER", IF(I180-TODAY()&gt;=181,"VIGENTE")))))))))</f>
        <v>ENCERRADO</v>
      </c>
      <c r="B180" s="98" t="s">
        <v>830</v>
      </c>
      <c r="C180" s="99" t="s">
        <v>515</v>
      </c>
      <c r="D180" s="96" t="s">
        <v>516</v>
      </c>
      <c r="E180" s="99" t="s">
        <v>517</v>
      </c>
      <c r="F180" s="99" t="s">
        <v>518</v>
      </c>
      <c r="G180" s="100" t="s">
        <v>519</v>
      </c>
      <c r="H180" s="101" t="s">
        <v>815</v>
      </c>
      <c r="I180" s="102">
        <v>45475</v>
      </c>
      <c r="J180" s="49"/>
      <c r="K180" s="50">
        <v>509889.78</v>
      </c>
      <c r="L180" s="50">
        <v>839328.58</v>
      </c>
      <c r="M180" s="50"/>
      <c r="N180" s="50"/>
      <c r="O180" s="50"/>
      <c r="P180" s="49"/>
      <c r="Q180" s="37"/>
      <c r="R180" s="53">
        <f>T180-K180-L180-M180-N180-O180-P180</f>
        <v>690781.64</v>
      </c>
      <c r="S180" s="51">
        <v>924</v>
      </c>
      <c r="T180" s="131">
        <v>2040000</v>
      </c>
    </row>
    <row r="181" spans="1:20" s="1" customFormat="1" ht="90" hidden="1" customHeight="1" x14ac:dyDescent="0.2">
      <c r="A181" s="72" t="str">
        <f ca="1">IF(I181&lt;TODAY(),"ENCERRADO", IF(I181=TODAY(),"VENCE HOJE", IF(I181-TODAY()&lt;15,"ATENÇÃO PARA O VENCIMENTO", IF(I181-TODAY()&lt;30,"MENOS DE 1 MÊS PARA VENCER", IF(I181-TODAY()&lt;60,"MENOS DE 2 MESES PARA VENCER", IF(I181-TODAY()&lt;90,"MENOS DE 3 MESES PARA VENCER", IF(I181-TODAY()&lt;120,"MENOS DE 4 MESES PARA VENCER", IF(I181-TODAY()&gt;=120,"VIGENTE"))))))))</f>
        <v>ENCERRADO</v>
      </c>
      <c r="B181" s="73" t="s">
        <v>520</v>
      </c>
      <c r="C181" s="74" t="s">
        <v>521</v>
      </c>
      <c r="D181" s="73" t="s">
        <v>522</v>
      </c>
      <c r="E181" s="74" t="s">
        <v>523</v>
      </c>
      <c r="F181" s="75"/>
      <c r="G181" s="75"/>
      <c r="H181" s="150"/>
      <c r="I181" s="76">
        <v>44028</v>
      </c>
      <c r="J181" s="12"/>
      <c r="K181" s="12"/>
      <c r="L181" s="12"/>
      <c r="M181" s="12"/>
      <c r="N181" s="12"/>
      <c r="O181" s="12"/>
      <c r="P181" s="12"/>
      <c r="Q181" s="12"/>
      <c r="R181" s="12"/>
      <c r="S181" s="10"/>
      <c r="T181" s="10"/>
    </row>
    <row r="182" spans="1:20" s="1" customFormat="1" ht="90" hidden="1" customHeight="1" x14ac:dyDescent="0.2">
      <c r="A182" s="7" t="str">
        <f ca="1">IF(I182&lt;TODAY(),"ENCERRADO", IF(I182=TODAY(),"VENCE HOJE", IF(I182-TODAY()&lt;15,"ATENÇÃO PARA O VENCIMENTO", IF(I182-TODAY()&lt;30,"MENOS DE 1 MÊS PARA VENCER", IF(I182-TODAY()&lt;60,"MENOS DE 2 MESES PARA VENCER", IF(I182-TODAY()&lt;90,"MENOS DE 3 MESES PARA VENCER", IF(I182-TODAY()&lt;120,"MENOS DE 4 MESES PARA VENCER", IF(I182-TODAY()&gt;=120,"VIGENTE"))))))))</f>
        <v>ENCERRADO</v>
      </c>
      <c r="B182" s="8" t="s">
        <v>524</v>
      </c>
      <c r="C182" s="9" t="s">
        <v>525</v>
      </c>
      <c r="D182" s="8" t="s">
        <v>526</v>
      </c>
      <c r="E182" s="9" t="s">
        <v>527</v>
      </c>
      <c r="F182" s="10"/>
      <c r="G182" s="10"/>
      <c r="H182" s="146"/>
      <c r="I182" s="12">
        <v>44015</v>
      </c>
      <c r="J182" s="12"/>
      <c r="K182" s="12"/>
      <c r="L182" s="12"/>
      <c r="M182" s="12"/>
      <c r="N182" s="12"/>
      <c r="O182" s="12"/>
      <c r="P182" s="12"/>
      <c r="Q182" s="12"/>
      <c r="R182" s="12"/>
      <c r="S182" s="10"/>
      <c r="T182" s="10"/>
    </row>
    <row r="183" spans="1:20" s="1" customFormat="1" ht="90" hidden="1" customHeight="1" x14ac:dyDescent="0.2">
      <c r="A183" s="7" t="str">
        <f ca="1">IF(I183&lt;TODAY(),"ENCERRADO", IF(I183=TODAY(),"VENCE HOJE", IF(I183-TODAY()&lt;15,"ATENÇÃO PARA O VENCIMENTO", IF(I183-TODAY()&lt;30,"MENOS DE 1 MÊS PARA VENCER", IF(I183-TODAY()&lt;60,"MENOS DE 2 MESES PARA VENCER", IF(I183-TODAY()&lt;90,"MENOS DE 3 MESES PARA VENCER", IF(I183-TODAY()&lt;120,"MENOS DE 4 MESES PARA VENCER", IF(I183-TODAY()&gt;=120,"VIGENTE"))))))))</f>
        <v>ENCERRADO</v>
      </c>
      <c r="B183" s="8" t="s">
        <v>528</v>
      </c>
      <c r="C183" s="9" t="s">
        <v>507</v>
      </c>
      <c r="D183" s="8" t="s">
        <v>529</v>
      </c>
      <c r="E183" s="9" t="s">
        <v>530</v>
      </c>
      <c r="F183" s="10"/>
      <c r="G183" s="10"/>
      <c r="H183" s="146"/>
      <c r="I183" s="12">
        <v>44022</v>
      </c>
      <c r="J183" s="12"/>
      <c r="K183" s="12"/>
      <c r="L183" s="12"/>
      <c r="M183" s="12"/>
      <c r="N183" s="12"/>
      <c r="O183" s="12"/>
      <c r="P183" s="12"/>
      <c r="Q183" s="12"/>
      <c r="R183" s="12"/>
      <c r="S183" s="10"/>
      <c r="T183" s="10"/>
    </row>
    <row r="184" spans="1:20" ht="222.75" hidden="1" customHeight="1" x14ac:dyDescent="0.25">
      <c r="A184" s="97" t="str">
        <f ca="1">IF(I184&lt;TODAY(),"ENCERRADO", IF(I184=TODAY(),"VENCE HOJE", IF(I184-TODAY()&lt;15,"ATENÇÃO PARA O VENCIMENTO", IF(I184-TODAY()&lt;30,"MENOS DE 1 MÊS PARA VENCER", IF(I184-TODAY()&lt;60,"MENOS DE 2 MESES PARA VENCER", IF(I184-TODAY()&lt;90,"MENOS DE 3 MESES PARA VENCER", IF(I184-TODAY()&lt;120,"MENOS DE 4 MESES PARA VENCER", IF(I184-TODAY()&lt;=180,"MENOS DE 6 MESES PARA VENCER", IF(I184-TODAY()&gt;=181,"VIGENTE")))))))))</f>
        <v>ENCERRADO</v>
      </c>
      <c r="B184" s="98" t="s">
        <v>816</v>
      </c>
      <c r="C184" s="99" t="s">
        <v>531</v>
      </c>
      <c r="D184" s="96" t="s">
        <v>532</v>
      </c>
      <c r="E184" s="99" t="s">
        <v>533</v>
      </c>
      <c r="F184" s="99" t="s">
        <v>534</v>
      </c>
      <c r="G184" s="100" t="s">
        <v>891</v>
      </c>
      <c r="H184" s="100" t="s">
        <v>817</v>
      </c>
      <c r="I184" s="102">
        <v>45475</v>
      </c>
      <c r="J184" s="49"/>
      <c r="K184" s="50">
        <v>689929.67</v>
      </c>
      <c r="L184" s="50">
        <v>695409.13</v>
      </c>
      <c r="M184" s="50">
        <v>636028.73</v>
      </c>
      <c r="N184" s="50"/>
      <c r="O184" s="50"/>
      <c r="P184" s="49"/>
      <c r="Q184" s="37"/>
      <c r="R184" s="53">
        <f>T184-K184-L184</f>
        <v>1314661.2000000002</v>
      </c>
      <c r="S184" s="51" t="s">
        <v>535</v>
      </c>
      <c r="T184" s="131">
        <v>2700000</v>
      </c>
    </row>
    <row r="185" spans="1:20" s="1" customFormat="1" ht="90" hidden="1" customHeight="1" x14ac:dyDescent="0.2">
      <c r="A185" s="72" t="str">
        <f ca="1">IF(I185&lt;TODAY(),"ENCERRADO", IF(I185=TODAY(),"VENCE HOJE", IF(I185-TODAY()&lt;15,"ATENÇÃO PARA O VENCIMENTO", IF(I185-TODAY()&lt;30,"MENOS DE 1 MÊS PARA VENCER", IF(I185-TODAY()&lt;60,"MENOS DE 2 MESES PARA VENCER", IF(I185-TODAY()&lt;90,"MENOS DE 3 MESES PARA VENCER", IF(I185-TODAY()&lt;120,"MENOS DE 4 MESES PARA VENCER", IF(I185-TODAY()&gt;=120,"VIGENTE"))))))))</f>
        <v>ENCERRADO</v>
      </c>
      <c r="B185" s="73" t="s">
        <v>536</v>
      </c>
      <c r="C185" s="74" t="s">
        <v>537</v>
      </c>
      <c r="D185" s="73" t="s">
        <v>538</v>
      </c>
      <c r="E185" s="74" t="s">
        <v>539</v>
      </c>
      <c r="F185" s="75"/>
      <c r="G185" s="75"/>
      <c r="H185" s="150"/>
      <c r="I185" s="76">
        <v>43692</v>
      </c>
      <c r="J185" s="12"/>
      <c r="K185" s="12"/>
      <c r="L185" s="12"/>
      <c r="M185" s="12"/>
      <c r="N185" s="12"/>
      <c r="O185" s="12"/>
      <c r="P185" s="12"/>
      <c r="Q185" s="12"/>
      <c r="R185" s="12"/>
      <c r="S185" s="10"/>
      <c r="T185" s="10"/>
    </row>
    <row r="186" spans="1:20" s="1" customFormat="1" ht="90" hidden="1" customHeight="1" x14ac:dyDescent="0.2">
      <c r="A186" s="7" t="str">
        <f ca="1">IF(I186&lt;TODAY(),"ENCERRADO", IF(I186=TODAY(),"VENCE HOJE", IF(I186-TODAY()&lt;15,"ATENÇÃO PARA O VENCIMENTO", IF(I186-TODAY()&lt;30,"MENOS DE 1 MÊS PARA VENCER", IF(I186-TODAY()&lt;60,"MENOS DE 2 MESES PARA VENCER", IF(I186-TODAY()&lt;90,"MENOS DE 3 MESES PARA VENCER", IF(I186-TODAY()&lt;120,"MENOS DE 4 MESES PARA VENCER", IF(I186-TODAY()&gt;=120,"VIGENTE"))))))))</f>
        <v>ENCERRADO</v>
      </c>
      <c r="B186" s="8" t="s">
        <v>540</v>
      </c>
      <c r="C186" s="9" t="s">
        <v>334</v>
      </c>
      <c r="D186" s="8" t="s">
        <v>541</v>
      </c>
      <c r="E186" s="9" t="s">
        <v>542</v>
      </c>
      <c r="F186" s="10"/>
      <c r="G186" s="10"/>
      <c r="H186" s="146"/>
      <c r="I186" s="12">
        <v>43688</v>
      </c>
      <c r="J186" s="12"/>
      <c r="K186" s="12"/>
      <c r="L186" s="12"/>
      <c r="M186" s="12"/>
      <c r="N186" s="12"/>
      <c r="O186" s="12"/>
      <c r="P186" s="12"/>
      <c r="Q186" s="12"/>
      <c r="R186" s="12"/>
      <c r="S186" s="10"/>
      <c r="T186" s="10"/>
    </row>
    <row r="187" spans="1:20" s="45" customFormat="1" ht="45" hidden="1" customHeight="1" x14ac:dyDescent="0.2">
      <c r="A187" s="22" t="str">
        <f ca="1">IF(I187&lt;TODAY(),"ENCERRADO", IF(I187=TODAY(),"VENCE HOJE", IF(I187-TODAY()&lt;15,"ATENÇÃO PARA O VENCIMENTO", IF(I187-TODAY()&lt;30,"MENOS DE 1 MÊS PARA VENCER", IF(I187-TODAY()&lt;60,"MENOS DE 2 MESES PARA VENCER", IF(I187-TODAY()&lt;90,"MENOS DE 3 MESES PARA VENCER", IF(I187-TODAY()&lt;120,"MENOS DE 4 MESES PARA VENCER", IF(I187-TODAY()&gt;=120,"VIGENTE"))))))))</f>
        <v>ENCERRADO</v>
      </c>
      <c r="B187" s="23" t="s">
        <v>543</v>
      </c>
      <c r="C187" s="24" t="s">
        <v>544</v>
      </c>
      <c r="D187" s="23" t="s">
        <v>545</v>
      </c>
      <c r="E187" s="24" t="s">
        <v>308</v>
      </c>
      <c r="F187" s="25"/>
      <c r="G187" s="25"/>
      <c r="H187" s="146"/>
      <c r="I187" s="26">
        <v>43389</v>
      </c>
      <c r="J187" s="26"/>
      <c r="K187" s="26"/>
      <c r="L187" s="26"/>
      <c r="M187" s="26"/>
      <c r="N187" s="26"/>
      <c r="O187" s="26"/>
      <c r="P187" s="26"/>
      <c r="Q187" s="26"/>
      <c r="R187" s="26"/>
      <c r="S187" s="25"/>
      <c r="T187" s="25"/>
    </row>
    <row r="188" spans="1:20" s="127" customFormat="1" ht="63" hidden="1" x14ac:dyDescent="0.25">
      <c r="A188" s="97" t="str">
        <f ca="1">IF(I188&lt;TODAY(),"ENCERRADO", IF(I188=TODAY(),"VENCE HOJE", IF(I188-TODAY()&lt;15,"ATENÇÃO PARA O VENCIMENTO", IF(I188-TODAY()&lt;30,"MENOS DE 1 MÊS PARA VENCER", IF(I188-TODAY()&lt;60,"MENOS DE 2 MESES PARA VENCER", IF(I188-TODAY()&lt;90,"MENOS DE 3 MESES PARA VENCER", IF(I188-TODAY()&lt;120,"MENOS DE 4 MESES PARA VENCER", IF(I188-TODAY()&lt;=180,"MENOS DE 6 MESES PARA VENCER", IF(I188-TODAY()&gt;=181,"VIGENTE")))))))))</f>
        <v>ENCERRADO</v>
      </c>
      <c r="B188" s="98" t="s">
        <v>818</v>
      </c>
      <c r="C188" s="105" t="s">
        <v>546</v>
      </c>
      <c r="D188" s="106" t="s">
        <v>547</v>
      </c>
      <c r="E188" s="105" t="s">
        <v>24</v>
      </c>
      <c r="F188" s="104" t="s">
        <v>548</v>
      </c>
      <c r="G188" s="100" t="s">
        <v>433</v>
      </c>
      <c r="H188" s="107" t="s">
        <v>549</v>
      </c>
      <c r="I188" s="108">
        <v>45116</v>
      </c>
      <c r="J188" s="39"/>
      <c r="K188" s="40"/>
      <c r="L188" s="40"/>
      <c r="M188" s="40"/>
      <c r="N188" s="40"/>
      <c r="O188" s="40"/>
      <c r="P188" s="39"/>
      <c r="Q188" s="38"/>
      <c r="R188" s="38"/>
      <c r="S188" s="43"/>
      <c r="T188" s="132"/>
    </row>
    <row r="189" spans="1:20" ht="71.25" hidden="1" customHeight="1" x14ac:dyDescent="0.25">
      <c r="A189" s="97" t="str">
        <f ca="1">IF(I189&lt;TODAY(),"ENCERRADO", IF(I189=TODAY(),"VENCE HOJE", IF(I189-TODAY()&lt;15,"ATENÇÃO PARA O VENCIMENTO", IF(I189-TODAY()&lt;30,"MENOS DE 1 MÊS PARA VENCER", IF(I189-TODAY()&lt;60,"MENOS DE 2 MESES PARA VENCER", IF(I189-TODAY()&lt;90,"MENOS DE 3 MESES PARA VENCER", IF(I189-TODAY()&lt;120,"MENOS DE 4 MESES PARA VENCER", IF(I189-TODAY()&lt;=180,"MENOS DE 6 MESES PARA VENCER", IF(I189-TODAY()&gt;=181,"VIGENTE")))))))))</f>
        <v>ENCERRADO</v>
      </c>
      <c r="B189" s="98" t="s">
        <v>819</v>
      </c>
      <c r="C189" s="99" t="s">
        <v>550</v>
      </c>
      <c r="D189" s="96" t="s">
        <v>551</v>
      </c>
      <c r="E189" s="99" t="s">
        <v>552</v>
      </c>
      <c r="F189" s="109" t="s">
        <v>553</v>
      </c>
      <c r="G189" s="100" t="s">
        <v>554</v>
      </c>
      <c r="H189" s="100" t="s">
        <v>555</v>
      </c>
      <c r="I189" s="102">
        <v>45148</v>
      </c>
      <c r="J189" s="49"/>
      <c r="K189" s="50">
        <v>38760.33</v>
      </c>
      <c r="L189" s="50">
        <v>107934.33</v>
      </c>
      <c r="M189" s="50">
        <v>105308.33</v>
      </c>
      <c r="N189" s="50"/>
      <c r="O189" s="50"/>
      <c r="P189" s="49"/>
      <c r="Q189" s="37"/>
      <c r="R189" s="53">
        <f>T189-K189-L189-M189-N189-O189-P189</f>
        <v>3924.9900000000198</v>
      </c>
      <c r="S189" s="51" t="s">
        <v>556</v>
      </c>
      <c r="T189" s="131">
        <v>255927.98</v>
      </c>
    </row>
    <row r="190" spans="1:20" s="1" customFormat="1" ht="78.75" hidden="1" customHeight="1" x14ac:dyDescent="0.2">
      <c r="A190" s="72" t="str">
        <f t="shared" ref="A190:A198" ca="1" si="6">IF(I190&lt;TODAY(),"ENCERRADO", IF(I190=TODAY(),"VENCE HOJE", IF(I190-TODAY()&lt;15,"ATENÇÃO PARA O VENCIMENTO", IF(I190-TODAY()&lt;30,"MENOS DE 1 MÊS PARA VENCER", IF(I190-TODAY()&lt;60,"MENOS DE 2 MESES PARA VENCER", IF(I190-TODAY()&lt;90,"MENOS DE 3 MESES PARA VENCER", IF(I190-TODAY()&lt;120,"MENOS DE 4 MESES PARA VENCER", IF(I190-TODAY()&gt;=120,"VIGENTE"))))))))</f>
        <v>ENCERRADO</v>
      </c>
      <c r="B190" s="73" t="s">
        <v>557</v>
      </c>
      <c r="C190" s="74" t="s">
        <v>558</v>
      </c>
      <c r="D190" s="73" t="s">
        <v>559</v>
      </c>
      <c r="E190" s="74" t="s">
        <v>308</v>
      </c>
      <c r="F190" s="75"/>
      <c r="G190" s="75"/>
      <c r="H190" s="150"/>
      <c r="I190" s="76">
        <v>43444</v>
      </c>
      <c r="J190" s="12"/>
      <c r="K190" s="12"/>
      <c r="L190" s="12"/>
      <c r="M190" s="12"/>
      <c r="N190" s="12"/>
      <c r="O190" s="12"/>
      <c r="P190" s="12"/>
      <c r="Q190" s="12"/>
      <c r="R190" s="12"/>
      <c r="S190" s="10"/>
      <c r="T190" s="10"/>
    </row>
    <row r="191" spans="1:20" s="1" customFormat="1" ht="101.25" hidden="1" customHeight="1" x14ac:dyDescent="0.2">
      <c r="A191" s="7" t="str">
        <f t="shared" ca="1" si="6"/>
        <v>ENCERRADO</v>
      </c>
      <c r="B191" s="8" t="s">
        <v>560</v>
      </c>
      <c r="C191" s="9" t="s">
        <v>440</v>
      </c>
      <c r="D191" s="8" t="s">
        <v>441</v>
      </c>
      <c r="E191" s="9" t="s">
        <v>308</v>
      </c>
      <c r="F191" s="10"/>
      <c r="G191" s="10"/>
      <c r="H191" s="146"/>
      <c r="I191" s="12">
        <v>43473</v>
      </c>
      <c r="J191" s="12"/>
      <c r="K191" s="12"/>
      <c r="L191" s="12"/>
      <c r="M191" s="12"/>
      <c r="N191" s="12"/>
      <c r="O191" s="12"/>
      <c r="P191" s="12"/>
      <c r="Q191" s="12"/>
      <c r="R191" s="12"/>
      <c r="S191" s="10"/>
      <c r="T191" s="10"/>
    </row>
    <row r="192" spans="1:20" s="1" customFormat="1" ht="78.75" hidden="1" customHeight="1" x14ac:dyDescent="0.2">
      <c r="A192" s="7" t="str">
        <f t="shared" ca="1" si="6"/>
        <v>ENCERRADO</v>
      </c>
      <c r="B192" s="15" t="s">
        <v>561</v>
      </c>
      <c r="C192" s="9" t="s">
        <v>562</v>
      </c>
      <c r="D192" s="8" t="s">
        <v>563</v>
      </c>
      <c r="E192" s="9" t="s">
        <v>308</v>
      </c>
      <c r="F192" s="10"/>
      <c r="G192" s="10"/>
      <c r="H192" s="146"/>
      <c r="I192" s="12">
        <v>43508</v>
      </c>
      <c r="J192" s="12"/>
      <c r="K192" s="12"/>
      <c r="L192" s="12"/>
      <c r="M192" s="12"/>
      <c r="N192" s="12"/>
      <c r="O192" s="12"/>
      <c r="P192" s="12"/>
      <c r="Q192" s="12"/>
      <c r="R192" s="12"/>
      <c r="S192" s="10"/>
      <c r="T192" s="10"/>
    </row>
    <row r="193" spans="1:20" s="1" customFormat="1" ht="90" hidden="1" customHeight="1" x14ac:dyDescent="0.2">
      <c r="A193" s="7" t="str">
        <f t="shared" ca="1" si="6"/>
        <v>ENCERRADO</v>
      </c>
      <c r="B193" s="15" t="s">
        <v>564</v>
      </c>
      <c r="C193" s="9" t="s">
        <v>565</v>
      </c>
      <c r="D193" s="8" t="s">
        <v>566</v>
      </c>
      <c r="E193" s="9" t="s">
        <v>308</v>
      </c>
      <c r="F193" s="10"/>
      <c r="G193" s="10"/>
      <c r="H193" s="146"/>
      <c r="I193" s="12">
        <v>43417</v>
      </c>
      <c r="J193" s="12"/>
      <c r="K193" s="12"/>
      <c r="L193" s="12"/>
      <c r="M193" s="12"/>
      <c r="N193" s="12"/>
      <c r="O193" s="12"/>
      <c r="P193" s="12"/>
      <c r="Q193" s="12"/>
      <c r="R193" s="12"/>
      <c r="S193" s="10"/>
      <c r="T193" s="10"/>
    </row>
    <row r="194" spans="1:20" s="45" customFormat="1" ht="45" hidden="1" customHeight="1" x14ac:dyDescent="0.2">
      <c r="A194" s="22" t="str">
        <f t="shared" ca="1" si="6"/>
        <v>ENCERRADO</v>
      </c>
      <c r="B194" s="23" t="s">
        <v>567</v>
      </c>
      <c r="C194" s="24" t="s">
        <v>568</v>
      </c>
      <c r="D194" s="23" t="s">
        <v>464</v>
      </c>
      <c r="E194" s="24" t="s">
        <v>308</v>
      </c>
      <c r="F194" s="25"/>
      <c r="G194" s="25"/>
      <c r="H194" s="149"/>
      <c r="I194" s="26">
        <v>43479</v>
      </c>
      <c r="J194" s="24"/>
      <c r="K194" s="24"/>
      <c r="L194" s="24"/>
      <c r="M194" s="24"/>
      <c r="N194" s="24"/>
      <c r="O194" s="24"/>
      <c r="P194" s="24"/>
      <c r="Q194" s="24"/>
      <c r="R194" s="24"/>
      <c r="S194" s="25"/>
      <c r="T194" s="25"/>
    </row>
    <row r="195" spans="1:20" s="45" customFormat="1" ht="78.75" hidden="1" customHeight="1" x14ac:dyDescent="0.2">
      <c r="A195" s="22" t="str">
        <f t="shared" ca="1" si="6"/>
        <v>ENCERRADO</v>
      </c>
      <c r="B195" s="23" t="s">
        <v>569</v>
      </c>
      <c r="C195" s="24" t="s">
        <v>440</v>
      </c>
      <c r="D195" s="23" t="s">
        <v>570</v>
      </c>
      <c r="E195" s="24" t="s">
        <v>308</v>
      </c>
      <c r="F195" s="25"/>
      <c r="G195" s="25"/>
      <c r="H195" s="149"/>
      <c r="I195" s="26">
        <v>43524</v>
      </c>
      <c r="J195" s="24"/>
      <c r="K195" s="24"/>
      <c r="L195" s="24"/>
      <c r="M195" s="24"/>
      <c r="N195" s="24"/>
      <c r="O195" s="24"/>
      <c r="P195" s="24"/>
      <c r="Q195" s="24"/>
      <c r="R195" s="24"/>
      <c r="S195" s="25"/>
      <c r="T195" s="25"/>
    </row>
    <row r="196" spans="1:20" s="45" customFormat="1" ht="45" hidden="1" customHeight="1" x14ac:dyDescent="0.2">
      <c r="A196" s="22" t="str">
        <f t="shared" ca="1" si="6"/>
        <v>ENCERRADO</v>
      </c>
      <c r="B196" s="23" t="s">
        <v>571</v>
      </c>
      <c r="C196" s="24" t="s">
        <v>572</v>
      </c>
      <c r="D196" s="23" t="s">
        <v>573</v>
      </c>
      <c r="E196" s="24" t="s">
        <v>574</v>
      </c>
      <c r="F196" s="25"/>
      <c r="G196" s="25"/>
      <c r="H196" s="149"/>
      <c r="I196" s="26">
        <v>43717</v>
      </c>
      <c r="J196" s="26"/>
      <c r="K196" s="26"/>
      <c r="L196" s="26"/>
      <c r="M196" s="26"/>
      <c r="N196" s="26"/>
      <c r="O196" s="26"/>
      <c r="P196" s="26"/>
      <c r="Q196" s="26"/>
      <c r="R196" s="26"/>
      <c r="S196" s="25"/>
      <c r="T196" s="25"/>
    </row>
    <row r="197" spans="1:20" s="45" customFormat="1" ht="56.25" hidden="1" customHeight="1" x14ac:dyDescent="0.2">
      <c r="A197" s="22" t="str">
        <f t="shared" ca="1" si="6"/>
        <v>ENCERRADO</v>
      </c>
      <c r="B197" s="23" t="s">
        <v>575</v>
      </c>
      <c r="C197" s="24" t="s">
        <v>513</v>
      </c>
      <c r="D197" s="23" t="s">
        <v>452</v>
      </c>
      <c r="E197" s="24" t="s">
        <v>308</v>
      </c>
      <c r="F197" s="25"/>
      <c r="G197" s="25"/>
      <c r="H197" s="149"/>
      <c r="I197" s="26">
        <v>43539</v>
      </c>
      <c r="J197" s="26"/>
      <c r="K197" s="26"/>
      <c r="L197" s="26"/>
      <c r="M197" s="26"/>
      <c r="N197" s="26"/>
      <c r="O197" s="26"/>
      <c r="P197" s="26"/>
      <c r="Q197" s="26"/>
      <c r="R197" s="26"/>
      <c r="S197" s="25"/>
      <c r="T197" s="25"/>
    </row>
    <row r="198" spans="1:20" s="45" customFormat="1" ht="45" hidden="1" customHeight="1" x14ac:dyDescent="0.2">
      <c r="A198" s="22" t="str">
        <f t="shared" ca="1" si="6"/>
        <v>ENCERRADO</v>
      </c>
      <c r="B198" s="23" t="s">
        <v>576</v>
      </c>
      <c r="C198" s="24" t="s">
        <v>478</v>
      </c>
      <c r="D198" s="23" t="s">
        <v>577</v>
      </c>
      <c r="E198" s="24" t="s">
        <v>578</v>
      </c>
      <c r="F198" s="25"/>
      <c r="G198" s="25"/>
      <c r="H198" s="149"/>
      <c r="I198" s="26">
        <v>43745</v>
      </c>
      <c r="J198" s="26"/>
      <c r="K198" s="26"/>
      <c r="L198" s="26"/>
      <c r="M198" s="26"/>
      <c r="N198" s="26"/>
      <c r="O198" s="26"/>
      <c r="P198" s="26"/>
      <c r="Q198" s="26"/>
      <c r="R198" s="26"/>
      <c r="S198" s="25"/>
      <c r="T198" s="25"/>
    </row>
    <row r="199" spans="1:20" s="110" customFormat="1" ht="99.75" hidden="1" customHeight="1" x14ac:dyDescent="0.25">
      <c r="A199" s="97" t="str">
        <f ca="1">IF(I199&lt;TODAY(),"ENCERRADO", IF(I199=TODAY(),"VENCE HOJE", IF(I199-TODAY()&lt;15,"ATENÇÃO PARA O VENCIMENTO", IF(I199-TODAY()&lt;30,"MENOS DE 1 MÊS PARA VENCER", IF(I199-TODAY()&lt;60,"MENOS DE 2 MESES PARA VENCER", IF(I199-TODAY()&lt;90,"MENOS DE 3 MESES PARA VENCER", IF(I199-TODAY()&lt;120,"MENOS DE 4 MESES PARA VENCER", IF(I199-TODAY()&lt;=180,"MENOS DE 6 MESES PARA VENCER", IF(I199-TODAY()&gt;=181,"VIGENTE")))))))))</f>
        <v>ENCERRADO</v>
      </c>
      <c r="B199" s="98" t="s">
        <v>820</v>
      </c>
      <c r="C199" s="105" t="s">
        <v>579</v>
      </c>
      <c r="D199" s="106" t="s">
        <v>580</v>
      </c>
      <c r="E199" s="105" t="s">
        <v>581</v>
      </c>
      <c r="F199" s="99" t="s">
        <v>582</v>
      </c>
      <c r="G199" s="100" t="s">
        <v>583</v>
      </c>
      <c r="H199" s="107" t="s">
        <v>807</v>
      </c>
      <c r="I199" s="108">
        <v>45610</v>
      </c>
      <c r="J199" s="39"/>
      <c r="K199" s="40">
        <v>124856</v>
      </c>
      <c r="L199" s="40">
        <v>146430</v>
      </c>
      <c r="M199" s="40"/>
      <c r="N199" s="40"/>
      <c r="O199" s="40"/>
      <c r="P199" s="39"/>
      <c r="Q199" s="38"/>
      <c r="R199" s="42">
        <f>T199-K199-L199-M199-N199-O199-P199</f>
        <v>538714</v>
      </c>
      <c r="S199" s="43" t="s">
        <v>584</v>
      </c>
      <c r="T199" s="132">
        <v>810000</v>
      </c>
    </row>
    <row r="200" spans="1:20" s="1" customFormat="1" ht="45" hidden="1" customHeight="1" x14ac:dyDescent="0.2">
      <c r="A200" s="77" t="str">
        <f ca="1">IF(I200&lt;TODAY(),"ENCERRADO", IF(I200=TODAY(),"VENCE HOJE", IF(I200-TODAY()&lt;15,"ATENÇÃO PARA O VENCIMENTO", IF(I200-TODAY()&lt;30,"MENOS DE 1 MÊS PARA VENCER", IF(I200-TODAY()&lt;60,"MENOS DE 2 MESES PARA VENCER", IF(I200-TODAY()&lt;90,"MENOS DE 3 MESES PARA VENCER", IF(I200-TODAY()&lt;120,"MENOS DE 4 MESES PARA VENCER", IF(I200-TODAY()&gt;=120,"VIGENTE"))))))))</f>
        <v>ENCERRADO</v>
      </c>
      <c r="B200" s="78" t="s">
        <v>585</v>
      </c>
      <c r="C200" s="79" t="s">
        <v>463</v>
      </c>
      <c r="D200" s="78" t="s">
        <v>482</v>
      </c>
      <c r="E200" s="79" t="s">
        <v>308</v>
      </c>
      <c r="F200" s="80"/>
      <c r="G200" s="80"/>
      <c r="H200" s="150"/>
      <c r="I200" s="81">
        <v>43556</v>
      </c>
      <c r="J200" s="26"/>
      <c r="K200" s="26"/>
      <c r="L200" s="26"/>
      <c r="M200" s="26"/>
      <c r="N200" s="26"/>
      <c r="O200" s="26"/>
      <c r="P200" s="26"/>
      <c r="Q200" s="26"/>
      <c r="R200" s="26"/>
      <c r="S200" s="25"/>
      <c r="T200" s="25"/>
    </row>
    <row r="201" spans="1:20" s="1" customFormat="1" ht="51" hidden="1" x14ac:dyDescent="0.2">
      <c r="A201" s="28" t="s">
        <v>25</v>
      </c>
      <c r="B201" s="29" t="s">
        <v>586</v>
      </c>
      <c r="C201" s="33" t="s">
        <v>587</v>
      </c>
      <c r="D201" s="47" t="s">
        <v>588</v>
      </c>
      <c r="E201" s="33" t="s">
        <v>589</v>
      </c>
      <c r="F201" s="33" t="s">
        <v>590</v>
      </c>
      <c r="G201" s="32" t="s">
        <v>591</v>
      </c>
      <c r="H201" s="32" t="s">
        <v>592</v>
      </c>
      <c r="I201" s="36">
        <v>44609</v>
      </c>
      <c r="J201" s="49"/>
      <c r="K201" s="50">
        <v>16300</v>
      </c>
      <c r="L201" s="50">
        <v>16300</v>
      </c>
      <c r="M201" s="50">
        <v>16300</v>
      </c>
      <c r="N201" s="50"/>
      <c r="O201" s="50"/>
      <c r="P201" s="49"/>
      <c r="Q201" s="37"/>
      <c r="R201" s="53">
        <f>T201-K201-L201-M201-N201-O201-P201</f>
        <v>48900</v>
      </c>
      <c r="S201" s="51" t="s">
        <v>593</v>
      </c>
      <c r="T201" s="50">
        <v>97800</v>
      </c>
    </row>
    <row r="202" spans="1:20" s="1" customFormat="1" ht="45" hidden="1" customHeight="1" x14ac:dyDescent="0.2">
      <c r="A202" s="7" t="str">
        <f ca="1">IF(I202&lt;TODAY(),"ENCERRADO", IF(I202=TODAY(),"VENCE HOJE", IF(I202-TODAY()&lt;15,"ATENÇÃO PARA O VENCIMENTO", IF(I202-TODAY()&lt;30,"MENOS DE 1 MÊS PARA VENCER", IF(I202-TODAY()&lt;60,"MENOS DE 2 MESES PARA VENCER", IF(I202-TODAY()&lt;90,"MENOS DE 3 MESES PARA VENCER", IF(I202-TODAY()&lt;120,"MENOS DE 4 MESES PARA VENCER", IF(I202-TODAY()&gt;=120,"VIGENTE"))))))))</f>
        <v>ENCERRADO</v>
      </c>
      <c r="B202" s="8" t="s">
        <v>594</v>
      </c>
      <c r="C202" s="9" t="s">
        <v>595</v>
      </c>
      <c r="D202" s="8" t="s">
        <v>596</v>
      </c>
      <c r="E202" s="9" t="s">
        <v>308</v>
      </c>
      <c r="F202" s="10"/>
      <c r="G202" s="10"/>
      <c r="H202" s="146"/>
      <c r="I202" s="12">
        <v>43598</v>
      </c>
      <c r="J202" s="12"/>
      <c r="K202" s="12"/>
      <c r="L202" s="12"/>
      <c r="M202" s="12"/>
      <c r="N202" s="12"/>
      <c r="O202" s="12"/>
      <c r="P202" s="12"/>
      <c r="Q202" s="12"/>
      <c r="R202" s="12"/>
      <c r="S202" s="10"/>
      <c r="T202" s="10"/>
    </row>
    <row r="203" spans="1:20" s="45" customFormat="1" ht="45" hidden="1" customHeight="1" x14ac:dyDescent="0.2">
      <c r="A203" s="22" t="str">
        <f ca="1">IF(I203&lt;TODAY(),"ENCERRADO", IF(I203=TODAY(),"VENCE HOJE", IF(I203-TODAY()&lt;15,"ATENÇÃO PARA O VENCIMENTO", IF(I203-TODAY()&lt;30,"MENOS DE 1 MÊS PARA VENCER", IF(I203-TODAY()&lt;60,"MENOS DE 2 MESES PARA VENCER", IF(I203-TODAY()&lt;90,"MENOS DE 3 MESES PARA VENCER", IF(I203-TODAY()&lt;120,"MENOS DE 4 MESES PARA VENCER", IF(I203-TODAY()&gt;=120,"VIGENTE"))))))))</f>
        <v>ENCERRADO</v>
      </c>
      <c r="B203" s="23" t="s">
        <v>597</v>
      </c>
      <c r="C203" s="24" t="s">
        <v>478</v>
      </c>
      <c r="D203" s="23" t="s">
        <v>479</v>
      </c>
      <c r="E203" s="24" t="s">
        <v>308</v>
      </c>
      <c r="F203" s="25"/>
      <c r="G203" s="25"/>
      <c r="H203" s="149"/>
      <c r="I203" s="26">
        <v>43632</v>
      </c>
      <c r="J203" s="26"/>
      <c r="K203" s="26"/>
      <c r="L203" s="26"/>
      <c r="M203" s="26"/>
      <c r="N203" s="26"/>
      <c r="O203" s="26"/>
      <c r="P203" s="26"/>
      <c r="Q203" s="26"/>
      <c r="R203" s="26"/>
      <c r="S203" s="25"/>
      <c r="T203" s="25"/>
    </row>
    <row r="204" spans="1:20" s="1" customFormat="1" ht="51" hidden="1" x14ac:dyDescent="0.2">
      <c r="A204" s="28" t="str">
        <f ca="1">IF(I204&lt;TODAY(),"ENCERRADO", IF(I204=TODAY(),"VENCE HOJE", IF(I204-TODAY()&lt;15,"ATENÇÃO PARA O VENCIMENTO", IF(I204-TODAY()&lt;30,"MENOS DE 1 MÊS PARA VENCER", IF(I204-TODAY()&lt;60,"MENOS DE 2 MESES PARA VENCER", IF(I204-TODAY()&lt;90,"MENOS DE 3 MESES PARA VENCER", IF(I204-TODAY()&lt;120,"MENOS DE 4 MESES PARA VENCER", IF(I204-TODAY()&lt;=180,"MENOS DE 6 MESES PARA VENCER", IF(I204-TODAY()&gt;=181,"VIGENTE")))))))))</f>
        <v>ENCERRADO</v>
      </c>
      <c r="B204" s="29" t="s">
        <v>598</v>
      </c>
      <c r="C204" s="33" t="s">
        <v>599</v>
      </c>
      <c r="D204" s="47" t="s">
        <v>600</v>
      </c>
      <c r="E204" s="33" t="s">
        <v>601</v>
      </c>
      <c r="F204" s="30" t="s">
        <v>602</v>
      </c>
      <c r="G204" s="32" t="s">
        <v>603</v>
      </c>
      <c r="H204" s="32" t="s">
        <v>604</v>
      </c>
      <c r="I204" s="44">
        <v>44567</v>
      </c>
      <c r="J204" s="49"/>
      <c r="K204" s="50">
        <v>16126.87</v>
      </c>
      <c r="L204" s="50">
        <v>28726.87</v>
      </c>
      <c r="M204" s="50">
        <v>89726.87</v>
      </c>
      <c r="N204" s="50"/>
      <c r="O204" s="50"/>
      <c r="P204" s="49"/>
      <c r="Q204" s="37"/>
      <c r="R204" s="53">
        <f>T204-K204-L204-M204-N204-O204-P204</f>
        <v>60933.150000000023</v>
      </c>
      <c r="S204" s="51" t="s">
        <v>605</v>
      </c>
      <c r="T204" s="50">
        <v>195513.76</v>
      </c>
    </row>
    <row r="205" spans="1:20" s="1" customFormat="1" ht="45" hidden="1" customHeight="1" x14ac:dyDescent="0.2">
      <c r="A205" s="7" t="str">
        <f ca="1">IF(I205&lt;TODAY(),"ENCERRADO", IF(I205=TODAY(),"VENCE HOJE", IF(I205-TODAY()&lt;15,"ATENÇÃO PARA O VENCIMENTO", IF(I205-TODAY()&lt;30,"MENOS DE 1 MÊS PARA VENCER", IF(I205-TODAY()&lt;60,"MENOS DE 2 MESES PARA VENCER", IF(I205-TODAY()&lt;90,"MENOS DE 3 MESES PARA VENCER", IF(I205-TODAY()&lt;120,"MENOS DE 4 MESES PARA VENCER", IF(I205-TODAY()&gt;=120,"VIGENTE"))))))))</f>
        <v>ENCERRADO</v>
      </c>
      <c r="B205" s="23" t="s">
        <v>606</v>
      </c>
      <c r="C205" s="24" t="s">
        <v>568</v>
      </c>
      <c r="D205" s="23" t="s">
        <v>464</v>
      </c>
      <c r="E205" s="24" t="s">
        <v>308</v>
      </c>
      <c r="F205" s="25"/>
      <c r="G205" s="25"/>
      <c r="H205" s="146"/>
      <c r="I205" s="26">
        <v>43660</v>
      </c>
      <c r="J205" s="26"/>
      <c r="K205" s="26"/>
      <c r="L205" s="26"/>
      <c r="M205" s="26"/>
      <c r="N205" s="26"/>
      <c r="O205" s="26"/>
      <c r="P205" s="26"/>
      <c r="Q205" s="26"/>
      <c r="R205" s="26"/>
      <c r="S205" s="25"/>
      <c r="T205" s="25"/>
    </row>
    <row r="206" spans="1:20" s="1" customFormat="1" ht="90" hidden="1" customHeight="1" x14ac:dyDescent="0.2">
      <c r="A206" s="7" t="str">
        <f ca="1">IF(I206&lt;TODAY(),"ENCERRADO", IF(I206=TODAY(),"VENCE HOJE", IF(I206-TODAY()&lt;15,"ATENÇÃO PARA O VENCIMENTO", IF(I206-TODAY()&lt;30,"MENOS DE 1 MÊS PARA VENCER", IF(I206-TODAY()&lt;60,"MENOS DE 2 MESES PARA VENCER", IF(I206-TODAY()&lt;90,"MENOS DE 3 MESES PARA VENCER", IF(I206-TODAY()&lt;120,"MENOS DE 4 MESES PARA VENCER", IF(I206-TODAY()&gt;=120,"VIGENTE"))))))))</f>
        <v>ENCERRADO</v>
      </c>
      <c r="B206" s="8" t="s">
        <v>607</v>
      </c>
      <c r="C206" s="9" t="s">
        <v>440</v>
      </c>
      <c r="D206" s="8" t="s">
        <v>608</v>
      </c>
      <c r="E206" s="9" t="s">
        <v>308</v>
      </c>
      <c r="F206" s="10"/>
      <c r="G206" s="10"/>
      <c r="H206" s="146"/>
      <c r="I206" s="12">
        <v>43654</v>
      </c>
      <c r="J206" s="12"/>
      <c r="K206" s="12"/>
      <c r="L206" s="12"/>
      <c r="M206" s="12"/>
      <c r="N206" s="12"/>
      <c r="O206" s="12"/>
      <c r="P206" s="12"/>
      <c r="Q206" s="12"/>
      <c r="R206" s="12"/>
      <c r="S206" s="10"/>
      <c r="T206" s="10"/>
    </row>
    <row r="207" spans="1:20" s="1" customFormat="1" ht="78.75" hidden="1" customHeight="1" x14ac:dyDescent="0.2">
      <c r="A207" s="7" t="str">
        <f ca="1">IF(I207&lt;TODAY(),"ENCERRADO", IF(I207=TODAY(),"VENCE HOJE", IF(I207-TODAY()&lt;15,"ATENÇÃO PARA O VENCIMENTO", IF(I207-TODAY()&lt;30,"MENOS DE 1 MÊS PARA VENCER", IF(I207-TODAY()&lt;60,"MENOS DE 2 MESES PARA VENCER", IF(I207-TODAY()&lt;90,"MENOS DE 3 MESES PARA VENCER", IF(I207-TODAY()&lt;120,"MENOS DE 4 MESES PARA VENCER", IF(I207-TODAY()&gt;=120,"VIGENTE"))))))))</f>
        <v>ENCERRADO</v>
      </c>
      <c r="B207" s="8" t="s">
        <v>609</v>
      </c>
      <c r="C207" s="9" t="s">
        <v>440</v>
      </c>
      <c r="D207" s="8" t="s">
        <v>570</v>
      </c>
      <c r="E207" s="9" t="s">
        <v>308</v>
      </c>
      <c r="F207" s="10"/>
      <c r="G207" s="10"/>
      <c r="H207" s="146"/>
      <c r="I207" s="12">
        <v>43708</v>
      </c>
      <c r="J207" s="12"/>
      <c r="K207" s="12"/>
      <c r="L207" s="12"/>
      <c r="M207" s="12"/>
      <c r="N207" s="12"/>
      <c r="O207" s="12"/>
      <c r="P207" s="12"/>
      <c r="Q207" s="12"/>
      <c r="R207" s="12"/>
      <c r="S207" s="10"/>
      <c r="T207" s="10"/>
    </row>
    <row r="208" spans="1:20" s="1" customFormat="1" ht="78.75" hidden="1" customHeight="1" x14ac:dyDescent="0.2">
      <c r="A208" s="7" t="str">
        <f ca="1">IF(I208&lt;TODAY(),"ENCERRADO", IF(I208=TODAY(),"VENCE HOJE", IF(I208-TODAY()&lt;15,"ATENÇÃO PARA O VENCIMENTO", IF(I208-TODAY()&lt;30,"MENOS DE 1 MÊS PARA VENCER", IF(I208-TODAY()&lt;60,"MENOS DE 2 MESES PARA VENCER", IF(I208-TODAY()&lt;90,"MENOS DE 3 MESES PARA VENCER", IF(I208-TODAY()&lt;120,"MENOS DE 4 MESES PARA VENCER", IF(I208-TODAY()&gt;=120,"VIGENTE"))))))))</f>
        <v>ENCERRADO</v>
      </c>
      <c r="B208" s="8" t="s">
        <v>610</v>
      </c>
      <c r="C208" s="9" t="s">
        <v>363</v>
      </c>
      <c r="D208" s="8" t="s">
        <v>611</v>
      </c>
      <c r="E208" s="9" t="s">
        <v>612</v>
      </c>
      <c r="F208" s="10"/>
      <c r="G208" s="10"/>
      <c r="H208" s="146"/>
      <c r="I208" s="12">
        <v>43722</v>
      </c>
      <c r="J208" s="12"/>
      <c r="K208" s="12"/>
      <c r="L208" s="12"/>
      <c r="M208" s="12"/>
      <c r="N208" s="12"/>
      <c r="O208" s="12"/>
      <c r="P208" s="12"/>
      <c r="Q208" s="12"/>
      <c r="R208" s="12"/>
      <c r="S208" s="10"/>
      <c r="T208" s="10"/>
    </row>
    <row r="209" spans="1:20" s="1" customFormat="1" ht="51" hidden="1" x14ac:dyDescent="0.2">
      <c r="A209" s="28" t="str">
        <f ca="1">IF(I209&lt;TODAY(),"ENCERRADO", IF(I209=TODAY(),"VENCE HOJE", IF(I209-TODAY()&lt;15,"ATENÇÃO PARA O VENCIMENTO", IF(I209-TODAY()&lt;30,"MENOS DE 1 MÊS PARA VENCER", IF(I209-TODAY()&lt;60,"MENOS DE 2 MESES PARA VENCER", IF(I209-TODAY()&lt;90,"MENOS DE 3 MESES PARA VENCER", IF(I209-TODAY()&lt;120,"MENOS DE 4 MESES PARA VENCER", IF(I209-TODAY()&lt;=180,"MENOS DE 6 MESES PARA VENCER", IF(I209-TODAY()&gt;=181,"VIGENTE")))))))))</f>
        <v>ENCERRADO</v>
      </c>
      <c r="B209" s="29" t="s">
        <v>613</v>
      </c>
      <c r="C209" s="30" t="s">
        <v>614</v>
      </c>
      <c r="D209" s="31" t="s">
        <v>615</v>
      </c>
      <c r="E209" s="30" t="s">
        <v>24</v>
      </c>
      <c r="F209" s="33" t="s">
        <v>616</v>
      </c>
      <c r="G209" s="32" t="s">
        <v>617</v>
      </c>
      <c r="H209" s="35" t="s">
        <v>618</v>
      </c>
      <c r="I209" s="44">
        <v>44530</v>
      </c>
      <c r="J209" s="40"/>
      <c r="K209" s="40">
        <v>108619.47</v>
      </c>
      <c r="L209" s="40">
        <v>125518.55</v>
      </c>
      <c r="M209" s="40">
        <v>62219.54</v>
      </c>
      <c r="N209" s="40"/>
      <c r="O209" s="40"/>
      <c r="P209" s="39"/>
      <c r="Q209" s="38"/>
      <c r="R209" s="42">
        <f>T209-K209-L209-M209-N209-O209-P209</f>
        <v>349587.07000000007</v>
      </c>
      <c r="S209" s="43" t="s">
        <v>619</v>
      </c>
      <c r="T209" s="40">
        <v>645944.63</v>
      </c>
    </row>
    <row r="210" spans="1:20" s="1" customFormat="1" ht="45" hidden="1" customHeight="1" x14ac:dyDescent="0.2">
      <c r="A210" s="22" t="str">
        <f t="shared" ref="A210:A218" ca="1" si="7">IF(I210&lt;TODAY(),"ENCERRADO", IF(I210=TODAY(),"VENCE HOJE", IF(I210-TODAY()&lt;15,"ATENÇÃO PARA O VENCIMENTO", IF(I210-TODAY()&lt;30,"MENOS DE 1 MÊS PARA VENCER", IF(I210-TODAY()&lt;60,"MENOS DE 2 MESES PARA VENCER", IF(I210-TODAY()&lt;90,"MENOS DE 3 MESES PARA VENCER", IF(I210-TODAY()&lt;120,"MENOS DE 4 MESES PARA VENCER", IF(I210-TODAY()&gt;=120,"VIGENTE"))))))))</f>
        <v>ENCERRADO</v>
      </c>
      <c r="B210" s="23" t="s">
        <v>620</v>
      </c>
      <c r="C210" s="24" t="s">
        <v>463</v>
      </c>
      <c r="D210" s="23" t="s">
        <v>482</v>
      </c>
      <c r="E210" s="24" t="s">
        <v>308</v>
      </c>
      <c r="F210" s="25"/>
      <c r="G210" s="25"/>
      <c r="H210" s="146"/>
      <c r="I210" s="26">
        <v>43739</v>
      </c>
      <c r="J210" s="24"/>
      <c r="K210" s="24"/>
      <c r="L210" s="24"/>
      <c r="M210" s="24"/>
      <c r="N210" s="24"/>
      <c r="O210" s="24"/>
      <c r="P210" s="24"/>
      <c r="Q210" s="24"/>
      <c r="R210" s="24"/>
      <c r="S210" s="25"/>
      <c r="T210" s="25"/>
    </row>
    <row r="211" spans="1:20" s="1" customFormat="1" ht="45" hidden="1" customHeight="1" x14ac:dyDescent="0.2">
      <c r="A211" s="22" t="str">
        <f t="shared" ca="1" si="7"/>
        <v>ENCERRADO</v>
      </c>
      <c r="B211" s="23" t="s">
        <v>621</v>
      </c>
      <c r="C211" s="24" t="s">
        <v>622</v>
      </c>
      <c r="D211" s="23" t="s">
        <v>623</v>
      </c>
      <c r="E211" s="24" t="s">
        <v>308</v>
      </c>
      <c r="F211" s="25"/>
      <c r="G211" s="25"/>
      <c r="H211" s="146"/>
      <c r="I211" s="26">
        <v>43726</v>
      </c>
      <c r="J211" s="26"/>
      <c r="K211" s="26"/>
      <c r="L211" s="26"/>
      <c r="M211" s="26"/>
      <c r="N211" s="26"/>
      <c r="O211" s="26"/>
      <c r="P211" s="26"/>
      <c r="Q211" s="26"/>
      <c r="R211" s="26"/>
      <c r="S211" s="25"/>
      <c r="T211" s="25"/>
    </row>
    <row r="212" spans="1:20" s="1" customFormat="1" ht="56.25" hidden="1" customHeight="1" x14ac:dyDescent="0.2">
      <c r="A212" s="22" t="str">
        <f t="shared" ca="1" si="7"/>
        <v>ENCERRADO</v>
      </c>
      <c r="B212" s="27" t="s">
        <v>624</v>
      </c>
      <c r="C212" s="24" t="s">
        <v>478</v>
      </c>
      <c r="D212" s="27" t="s">
        <v>625</v>
      </c>
      <c r="E212" s="24" t="s">
        <v>626</v>
      </c>
      <c r="F212" s="25"/>
      <c r="G212" s="25"/>
      <c r="H212" s="146"/>
      <c r="I212" s="26">
        <v>44007</v>
      </c>
      <c r="J212" s="26"/>
      <c r="K212" s="26"/>
      <c r="L212" s="26"/>
      <c r="M212" s="26"/>
      <c r="N212" s="26"/>
      <c r="O212" s="26"/>
      <c r="P212" s="26"/>
      <c r="Q212" s="26"/>
      <c r="R212" s="26"/>
      <c r="S212" s="25"/>
      <c r="T212" s="25"/>
    </row>
    <row r="213" spans="1:20" s="1" customFormat="1" ht="90" hidden="1" customHeight="1" x14ac:dyDescent="0.2">
      <c r="A213" s="22" t="str">
        <f t="shared" ca="1" si="7"/>
        <v>ENCERRADO</v>
      </c>
      <c r="B213" s="23" t="s">
        <v>627</v>
      </c>
      <c r="C213" s="24" t="s">
        <v>440</v>
      </c>
      <c r="D213" s="23" t="s">
        <v>608</v>
      </c>
      <c r="E213" s="24" t="s">
        <v>308</v>
      </c>
      <c r="F213" s="25"/>
      <c r="G213" s="25"/>
      <c r="H213" s="146"/>
      <c r="I213" s="26">
        <v>43838</v>
      </c>
      <c r="J213" s="9"/>
      <c r="K213" s="9"/>
      <c r="L213" s="9"/>
      <c r="M213" s="9"/>
      <c r="N213" s="9"/>
      <c r="O213" s="9"/>
      <c r="P213" s="9"/>
      <c r="Q213" s="9"/>
      <c r="R213" s="9"/>
      <c r="S213" s="25"/>
      <c r="T213" s="25"/>
    </row>
    <row r="214" spans="1:20" s="1" customFormat="1" ht="56.25" hidden="1" customHeight="1" x14ac:dyDescent="0.2">
      <c r="A214" s="22" t="str">
        <f t="shared" ca="1" si="7"/>
        <v>ENCERRADO</v>
      </c>
      <c r="B214" s="23" t="s">
        <v>628</v>
      </c>
      <c r="C214" s="24" t="s">
        <v>568</v>
      </c>
      <c r="D214" s="23" t="s">
        <v>464</v>
      </c>
      <c r="E214" s="24" t="s">
        <v>308</v>
      </c>
      <c r="F214" s="25"/>
      <c r="G214" s="25"/>
      <c r="H214" s="146"/>
      <c r="I214" s="26">
        <v>43844</v>
      </c>
      <c r="J214" s="12"/>
      <c r="K214" s="12"/>
      <c r="L214" s="12"/>
      <c r="M214" s="12"/>
      <c r="N214" s="12"/>
      <c r="O214" s="12"/>
      <c r="P214" s="12"/>
      <c r="Q214" s="12"/>
      <c r="R214" s="12"/>
      <c r="S214" s="25"/>
      <c r="T214" s="25"/>
    </row>
    <row r="215" spans="1:20" s="55" customFormat="1" ht="90" hidden="1" customHeight="1" x14ac:dyDescent="0.2">
      <c r="A215" s="22" t="str">
        <f t="shared" ca="1" si="7"/>
        <v>ENCERRADO</v>
      </c>
      <c r="B215" s="23" t="s">
        <v>629</v>
      </c>
      <c r="C215" s="24" t="s">
        <v>630</v>
      </c>
      <c r="D215" s="23" t="s">
        <v>631</v>
      </c>
      <c r="E215" s="24" t="s">
        <v>308</v>
      </c>
      <c r="F215" s="25"/>
      <c r="G215" s="25"/>
      <c r="H215" s="146"/>
      <c r="I215" s="26">
        <v>43872</v>
      </c>
      <c r="J215" s="56"/>
      <c r="K215" s="56"/>
      <c r="L215" s="56"/>
      <c r="M215" s="56"/>
      <c r="N215" s="56"/>
      <c r="O215" s="56"/>
      <c r="P215" s="56"/>
      <c r="Q215" s="56"/>
      <c r="R215" s="56"/>
      <c r="S215" s="25"/>
      <c r="T215" s="25"/>
    </row>
    <row r="216" spans="1:20" s="55" customFormat="1" ht="90" hidden="1" customHeight="1" x14ac:dyDescent="0.2">
      <c r="A216" s="22" t="str">
        <f t="shared" ca="1" si="7"/>
        <v>ENCERRADO</v>
      </c>
      <c r="B216" s="23" t="s">
        <v>632</v>
      </c>
      <c r="C216" s="24" t="s">
        <v>630</v>
      </c>
      <c r="D216" s="23" t="s">
        <v>633</v>
      </c>
      <c r="E216" s="24" t="s">
        <v>308</v>
      </c>
      <c r="F216" s="25"/>
      <c r="G216" s="25"/>
      <c r="H216" s="146"/>
      <c r="I216" s="26">
        <v>43876</v>
      </c>
      <c r="J216" s="56"/>
      <c r="K216" s="56"/>
      <c r="L216" s="56"/>
      <c r="M216" s="56"/>
      <c r="N216" s="56"/>
      <c r="O216" s="56"/>
      <c r="P216" s="56"/>
      <c r="Q216" s="56"/>
      <c r="R216" s="56"/>
      <c r="S216" s="25"/>
      <c r="T216" s="25"/>
    </row>
    <row r="217" spans="1:20" s="1" customFormat="1" ht="64.5" hidden="1" customHeight="1" x14ac:dyDescent="0.2">
      <c r="A217" s="7" t="str">
        <f t="shared" ca="1" si="7"/>
        <v>ENCERRADO</v>
      </c>
      <c r="B217" s="8" t="s">
        <v>634</v>
      </c>
      <c r="C217" s="9" t="s">
        <v>440</v>
      </c>
      <c r="D217" s="8" t="s">
        <v>635</v>
      </c>
      <c r="E217" s="9" t="s">
        <v>308</v>
      </c>
      <c r="F217" s="10"/>
      <c r="G217" s="10"/>
      <c r="H217" s="146"/>
      <c r="I217" s="12">
        <v>43890</v>
      </c>
      <c r="J217" s="12"/>
      <c r="K217" s="12"/>
      <c r="L217" s="12"/>
      <c r="M217" s="12"/>
      <c r="N217" s="12"/>
      <c r="O217" s="12"/>
      <c r="P217" s="12"/>
      <c r="Q217" s="12"/>
      <c r="R217" s="12"/>
      <c r="S217" s="10"/>
      <c r="T217" s="10"/>
    </row>
    <row r="218" spans="1:20" s="1" customFormat="1" ht="56.25" hidden="1" customHeight="1" x14ac:dyDescent="0.2">
      <c r="A218" s="7" t="str">
        <f t="shared" ca="1" si="7"/>
        <v>ENCERRADO</v>
      </c>
      <c r="B218" s="8" t="s">
        <v>636</v>
      </c>
      <c r="C218" s="9" t="s">
        <v>637</v>
      </c>
      <c r="D218" s="8" t="s">
        <v>638</v>
      </c>
      <c r="E218" s="9" t="s">
        <v>639</v>
      </c>
      <c r="F218" s="10"/>
      <c r="G218" s="10"/>
      <c r="H218" s="146"/>
      <c r="I218" s="12">
        <v>44125</v>
      </c>
      <c r="J218" s="12"/>
      <c r="K218" s="12"/>
      <c r="L218" s="12"/>
      <c r="M218" s="12"/>
      <c r="N218" s="12"/>
      <c r="O218" s="12"/>
      <c r="P218" s="12"/>
      <c r="Q218" s="12"/>
      <c r="R218" s="12"/>
      <c r="S218" s="10"/>
      <c r="T218" s="10"/>
    </row>
    <row r="219" spans="1:20" s="1" customFormat="1" ht="92.25" hidden="1" customHeight="1" x14ac:dyDescent="0.2">
      <c r="A219" s="28" t="str">
        <f ca="1">IF(I219&lt;TODAY(),"ENCERRADO", IF(I219=TODAY(),"VENCE HOJE", IF(I219-TODAY()&lt;15,"ATENÇÃO PARA O VENCIMENTO", IF(I219-TODAY()&lt;30,"MENOS DE 1 MÊS PARA VENCER", IF(I219-TODAY()&lt;60,"MENOS DE 2 MESES PARA VENCER", IF(I219-TODAY()&lt;90,"MENOS DE 3 MESES PARA VENCER", IF(I219-TODAY()&lt;120,"MENOS DE 4 MESES PARA VENCER", IF(I219-TODAY()&lt;=180,"MENOS DE 6 MESES PARA VENCER", IF(I219-TODAY()&gt;=181,"VIGENTE")))))))))</f>
        <v>ENCERRADO</v>
      </c>
      <c r="B219" s="29" t="s">
        <v>640</v>
      </c>
      <c r="C219" s="33" t="s">
        <v>641</v>
      </c>
      <c r="D219" s="47" t="s">
        <v>642</v>
      </c>
      <c r="E219" s="33" t="s">
        <v>643</v>
      </c>
      <c r="F219" s="33" t="s">
        <v>644</v>
      </c>
      <c r="G219" s="32" t="s">
        <v>645</v>
      </c>
      <c r="H219" s="32" t="s">
        <v>646</v>
      </c>
      <c r="I219" s="44">
        <v>44491</v>
      </c>
      <c r="J219" s="50"/>
      <c r="K219" s="50"/>
      <c r="L219" s="50"/>
      <c r="M219" s="50"/>
      <c r="N219" s="50"/>
      <c r="O219" s="50"/>
      <c r="P219" s="49"/>
      <c r="Q219" s="37"/>
      <c r="R219" s="37"/>
      <c r="S219" s="51" t="s">
        <v>647</v>
      </c>
      <c r="T219" s="50">
        <v>60000</v>
      </c>
    </row>
    <row r="220" spans="1:20" s="45" customFormat="1" ht="33.75" hidden="1" customHeight="1" x14ac:dyDescent="0.2">
      <c r="A220" s="22" t="str">
        <f ca="1">IF(I220&lt;TODAY(),"ENCERRADO", IF(I220=TODAY(),"VENCE HOJE", IF(I220-TODAY()&lt;15,"ATENÇÃO PARA O VENCIMENTO", IF(I220-TODAY()&lt;30,"MENOS DE 1 MÊS PARA VENCER", IF(I220-TODAY()&lt;60,"MENOS DE 2 MESES PARA VENCER", IF(I220-TODAY()&lt;90,"MENOS DE 3 MESES PARA VENCER", IF(I220-TODAY()&lt;120,"MENOS DE 4 MESES PARA VENCER", IF(I220-TODAY()&gt;=120,"VIGENTE"))))))))</f>
        <v>ENCERRADO</v>
      </c>
      <c r="B220" s="23" t="s">
        <v>648</v>
      </c>
      <c r="C220" s="24" t="s">
        <v>649</v>
      </c>
      <c r="D220" s="23" t="s">
        <v>464</v>
      </c>
      <c r="E220" s="24"/>
      <c r="F220" s="25"/>
      <c r="G220" s="25"/>
      <c r="H220" s="149"/>
      <c r="I220" s="26"/>
      <c r="J220" s="24"/>
      <c r="K220" s="24"/>
      <c r="L220" s="24"/>
      <c r="M220" s="24"/>
      <c r="N220" s="24"/>
      <c r="O220" s="24"/>
      <c r="P220" s="24"/>
      <c r="Q220" s="24"/>
      <c r="R220" s="24"/>
      <c r="S220" s="25"/>
      <c r="T220" s="25"/>
    </row>
    <row r="221" spans="1:20" s="1" customFormat="1" ht="78.75" hidden="1" customHeight="1" x14ac:dyDescent="0.2">
      <c r="A221" s="22" t="str">
        <f ca="1">IF(I221&lt;TODAY(),"ENCERRADO", IF(I221=TODAY(),"VENCE HOJE", IF(I221-TODAY()&lt;15,"ATENÇÃO PARA O VENCIMENTO", IF(I221-TODAY()&lt;30,"MENOS DE 1 MÊS PARA VENCER", IF(I221-TODAY()&lt;60,"MENOS DE 2 MESES PARA VENCER", IF(I221-TODAY()&lt;90,"MENOS DE 3 MESES PARA VENCER", IF(I221-TODAY()&lt;120,"MENOS DE 4 MESES PARA VENCER", IF(I221-TODAY()&gt;=120,"VIGENTE"))))))))</f>
        <v>ENCERRADO</v>
      </c>
      <c r="B221" s="23" t="s">
        <v>650</v>
      </c>
      <c r="C221" s="24" t="s">
        <v>440</v>
      </c>
      <c r="D221" s="23" t="s">
        <v>611</v>
      </c>
      <c r="E221" s="24" t="s">
        <v>651</v>
      </c>
      <c r="F221" s="25"/>
      <c r="G221" s="25"/>
      <c r="H221" s="146"/>
      <c r="I221" s="26">
        <v>43904</v>
      </c>
      <c r="J221" s="24"/>
      <c r="K221" s="24"/>
      <c r="L221" s="24"/>
      <c r="M221" s="24"/>
      <c r="N221" s="24"/>
      <c r="O221" s="24"/>
      <c r="P221" s="24"/>
      <c r="Q221" s="24"/>
      <c r="R221" s="24"/>
      <c r="S221" s="25"/>
      <c r="T221" s="25"/>
    </row>
    <row r="222" spans="1:20" s="1" customFormat="1" ht="76.5" hidden="1" x14ac:dyDescent="0.2">
      <c r="A222" s="57" t="str">
        <f ca="1">IF(I222&lt;TODAY(),"ENCERRADO", IF(I222=TODAY(),"VENCE HOJE", IF(I222-TODAY()&lt;15,"ATENÇÃO PARA O VENCIMENTO", IF(I222-TODAY()&lt;30,"MENOS DE 1 MÊS PARA VENCER", IF(I222-TODAY()&lt;60,"MENOS DE 2 MESES PARA VENCER", IF(I222-TODAY()&lt;90,"MENOS DE 3 MESES PARA VENCER", IF(I222-TODAY()&lt;120,"MENOS DE 4 MESES PARA VENCER", IF(I222-TODAY()&gt;=120,"VIGENTE"))))))))</f>
        <v>ENCERRADO</v>
      </c>
      <c r="B222" s="29" t="s">
        <v>652</v>
      </c>
      <c r="C222" s="33" t="s">
        <v>405</v>
      </c>
      <c r="D222" s="47" t="s">
        <v>653</v>
      </c>
      <c r="E222" s="33" t="s">
        <v>38</v>
      </c>
      <c r="F222" s="30" t="s">
        <v>806</v>
      </c>
      <c r="G222" s="32" t="s">
        <v>654</v>
      </c>
      <c r="H222" s="32" t="s">
        <v>655</v>
      </c>
      <c r="I222" s="48">
        <v>44585</v>
      </c>
      <c r="J222" s="50">
        <v>104500</v>
      </c>
      <c r="K222" s="50">
        <v>104500</v>
      </c>
      <c r="L222" s="50">
        <v>104500</v>
      </c>
      <c r="M222" s="50"/>
      <c r="N222" s="50"/>
      <c r="O222" s="50"/>
      <c r="P222" s="49"/>
      <c r="Q222" s="37"/>
      <c r="R222" s="53">
        <f>T222-J222-K222-L222</f>
        <v>418000</v>
      </c>
      <c r="S222" s="51" t="s">
        <v>656</v>
      </c>
      <c r="T222" s="50">
        <v>731500</v>
      </c>
    </row>
    <row r="223" spans="1:20" s="1" customFormat="1" ht="213.75" hidden="1" customHeight="1" x14ac:dyDescent="0.2">
      <c r="A223" s="7" t="str">
        <f ca="1">IF(I223&lt;TODAY(),"ENCERRADO", IF(I223=TODAY(),"VENCE HOJE", IF(I223-TODAY()&lt;15,"ATENÇÃO PARA O VENCIMENTO", IF(I223-TODAY()&lt;30,"MENOS DE 1 MÊS PARA VENCER", IF(I223-TODAY()&lt;60,"MENOS DE 2 MESES PARA VENCER", IF(I223-TODAY()&lt;90,"MENOS DE 3 MESES PARA VENCER", IF(I223-TODAY()&lt;120,"MENOS DE 4 MESES PARA VENCER", IF(I223-TODAY()&gt;=120,"VIGENTE"))))))))</f>
        <v>ENCERRADO</v>
      </c>
      <c r="B223" s="8" t="s">
        <v>657</v>
      </c>
      <c r="C223" s="9" t="s">
        <v>658</v>
      </c>
      <c r="D223" s="58" t="s">
        <v>659</v>
      </c>
      <c r="E223" s="24" t="s">
        <v>651</v>
      </c>
      <c r="F223" s="25"/>
      <c r="G223" s="25"/>
      <c r="H223" s="146"/>
      <c r="I223" s="12">
        <v>44021</v>
      </c>
      <c r="J223" s="9"/>
      <c r="K223" s="9"/>
      <c r="L223" s="9"/>
      <c r="M223" s="9"/>
      <c r="N223" s="9"/>
      <c r="O223" s="9"/>
      <c r="P223" s="9"/>
      <c r="Q223" s="9"/>
      <c r="R223" s="9"/>
      <c r="S223" s="25"/>
      <c r="T223" s="25"/>
    </row>
    <row r="224" spans="1:20" s="1" customFormat="1" ht="56.25" hidden="1" customHeight="1" x14ac:dyDescent="0.2">
      <c r="A224" s="7" t="str">
        <f ca="1">IF(I224&lt;TODAY(),"ENCERRADO", IF(I224=TODAY(),"VENCE HOJE", IF(I224-TODAY()&lt;15,"ATENÇÃO PARA O VENCIMENTO", IF(I224-TODAY()&lt;30,"MENOS DE 1 MÊS PARA VENCER", IF(I224-TODAY()&lt;60,"MENOS DE 2 MESES PARA VENCER", IF(I224-TODAY()&lt;90,"MENOS DE 3 MESES PARA VENCER", IF(I224-TODAY()&lt;120,"MENOS DE 4 MESES PARA VENCER", IF(I224-TODAY()&gt;=120,"VIGENTE"))))))))</f>
        <v>ENCERRADO</v>
      </c>
      <c r="B224" s="8" t="s">
        <v>660</v>
      </c>
      <c r="C224" s="9" t="s">
        <v>661</v>
      </c>
      <c r="D224" s="8" t="s">
        <v>662</v>
      </c>
      <c r="E224" s="24" t="s">
        <v>651</v>
      </c>
      <c r="F224" s="25"/>
      <c r="G224" s="25"/>
      <c r="H224" s="146"/>
      <c r="I224" s="12">
        <v>43891</v>
      </c>
      <c r="J224" s="9"/>
      <c r="K224" s="9"/>
      <c r="L224" s="9"/>
      <c r="M224" s="9"/>
      <c r="N224" s="9"/>
      <c r="O224" s="9"/>
      <c r="P224" s="9"/>
      <c r="Q224" s="9"/>
      <c r="R224" s="9"/>
      <c r="S224" s="25"/>
      <c r="T224" s="25"/>
    </row>
    <row r="225" spans="1:22" s="1" customFormat="1" ht="125.25" hidden="1" customHeight="1" x14ac:dyDescent="0.2">
      <c r="A225" s="28" t="str">
        <f ca="1">IF(I225&lt;TODAY(),"ENCERRADO", IF(I225=TODAY(),"VENCE HOJE", IF(I225-TODAY()&lt;15,"ATENÇÃO PARA O VENCIMENTO", IF(I225-TODAY()&lt;30,"MENOS DE 1 MÊS PARA VENCER", IF(I225-TODAY()&lt;60,"MENOS DE 2 MESES PARA VENCER", IF(I225-TODAY()&lt;90,"MENOS DE 3 MESES PARA VENCER", IF(I225-TODAY()&lt;120,"MENOS DE 4 MESES PARA VENCER", IF(I225-TODAY()&lt;=180,"MENOS DE 6 MESES PARA VENCER", IF(I225-TODAY()&gt;=181,"VIGENTE")))))))))</f>
        <v>ENCERRADO</v>
      </c>
      <c r="B225" s="29" t="s">
        <v>663</v>
      </c>
      <c r="C225" s="30" t="s">
        <v>664</v>
      </c>
      <c r="D225" s="31" t="s">
        <v>665</v>
      </c>
      <c r="E225" s="30" t="s">
        <v>666</v>
      </c>
      <c r="F225" s="34" t="s">
        <v>667</v>
      </c>
      <c r="G225" s="32" t="s">
        <v>668</v>
      </c>
      <c r="H225" s="32" t="s">
        <v>669</v>
      </c>
      <c r="I225" s="44">
        <v>44594</v>
      </c>
      <c r="J225" s="50"/>
      <c r="K225" s="50">
        <v>482318.35</v>
      </c>
      <c r="L225" s="50">
        <v>498620.35</v>
      </c>
      <c r="M225" s="50"/>
      <c r="N225" s="50"/>
      <c r="O225" s="50"/>
      <c r="P225" s="49"/>
      <c r="Q225" s="37"/>
      <c r="R225" s="53">
        <f>T225-K225-L225-M225-N225-O225-P225</f>
        <v>1869061.2999999998</v>
      </c>
      <c r="S225" s="43">
        <v>956</v>
      </c>
      <c r="T225" s="40">
        <v>2850000</v>
      </c>
    </row>
    <row r="226" spans="1:22" s="1" customFormat="1" ht="109.5" hidden="1" customHeight="1" x14ac:dyDescent="0.2">
      <c r="A226" s="28" t="str">
        <f ca="1">IF(I226&lt;TODAY(),"ENCERRADO", IF(I226=TODAY(),"VENCE HOJE", IF(I226-TODAY()&lt;15,"ATENÇÃO PARA O VENCIMENTO", IF(I226-TODAY()&lt;30,"MENOS DE 1 MÊS PARA VENCER", IF(I226-TODAY()&lt;60,"MENOS DE 2 MESES PARA VENCER", IF(I226-TODAY()&lt;90,"MENOS DE 3 MESES PARA VENCER", IF(I226-TODAY()&lt;120,"MENOS DE 4 MESES PARA VENCER", IF(I226-TODAY()&lt;=180,"MENOS DE 6 MESES PARA VENCER", IF(I226-TODAY()&gt;=181,"VIGENTE")))))))))</f>
        <v>ENCERRADO</v>
      </c>
      <c r="B226" s="29" t="s">
        <v>670</v>
      </c>
      <c r="C226" s="30" t="s">
        <v>671</v>
      </c>
      <c r="D226" s="31" t="s">
        <v>672</v>
      </c>
      <c r="E226" s="30" t="s">
        <v>673</v>
      </c>
      <c r="F226" s="34" t="s">
        <v>674</v>
      </c>
      <c r="G226" s="32" t="s">
        <v>675</v>
      </c>
      <c r="H226" s="59" t="s">
        <v>676</v>
      </c>
      <c r="I226" s="44">
        <v>44594</v>
      </c>
      <c r="J226" s="50"/>
      <c r="K226" s="50">
        <v>42508.35</v>
      </c>
      <c r="L226" s="50">
        <v>49008.45</v>
      </c>
      <c r="M226" s="50"/>
      <c r="N226" s="50"/>
      <c r="O226" s="50"/>
      <c r="P226" s="49"/>
      <c r="Q226" s="37"/>
      <c r="R226" s="53">
        <f>T226-K226-L226-M226-N226-O226-P226</f>
        <v>142483.20000000001</v>
      </c>
      <c r="S226" s="43">
        <v>955</v>
      </c>
      <c r="T226" s="40">
        <v>234000</v>
      </c>
    </row>
    <row r="227" spans="1:22" s="1" customFormat="1" ht="123.75" hidden="1" customHeight="1" x14ac:dyDescent="0.2">
      <c r="A227" s="7" t="str">
        <f ca="1">IF(I227&lt;TODAY(),"ENCERRADO", IF(I227=TODAY(),"VENCE HOJE", IF(I227-TODAY()&lt;15,"ATENÇÃO PARA O VENCIMENTO", IF(I227-TODAY()&lt;30,"MENOS DE 1 MÊS PARA VENCER", IF(I227-TODAY()&lt;60,"MENOS DE 2 MESES PARA VENCER", IF(I227-TODAY()&lt;90,"MENOS DE 3 MESES PARA VENCER", IF(I227-TODAY()&lt;120,"MENOS DE 4 MESES PARA VENCER", IF(I227-TODAY()&gt;=120,"VIGENTE"))))))))</f>
        <v>ENCERRADO</v>
      </c>
      <c r="B227" s="8" t="s">
        <v>677</v>
      </c>
      <c r="C227" s="9" t="s">
        <v>658</v>
      </c>
      <c r="D227" s="8" t="s">
        <v>678</v>
      </c>
      <c r="E227" s="24" t="s">
        <v>651</v>
      </c>
      <c r="F227" s="25"/>
      <c r="G227" s="25"/>
      <c r="H227" s="146"/>
      <c r="I227" s="12">
        <v>44052</v>
      </c>
      <c r="J227" s="12"/>
      <c r="K227" s="12"/>
      <c r="L227" s="12"/>
      <c r="M227" s="12"/>
      <c r="N227" s="12"/>
      <c r="O227" s="12"/>
      <c r="P227" s="12"/>
      <c r="Q227" s="12"/>
      <c r="R227" s="12"/>
      <c r="S227" s="25"/>
      <c r="T227" s="25"/>
    </row>
    <row r="228" spans="1:22" ht="141.75" customHeight="1" x14ac:dyDescent="0.25">
      <c r="A228" s="97" t="str">
        <f ca="1">IF(I228&lt;TODAY(),"ENCERRADO", IF(I228=TODAY(),"VENCE HOJE", IF(I228-TODAY()&lt;15,"ATENÇÃO PARA O VENCIMENTO", IF(I228-TODAY()&lt;30,"MENOS DE 1 MÊS PARA VENCER", IF(I228-TODAY()&lt;60,"MENOS DE 2 MESES PARA VENCER", IF(I228-TODAY()&lt;90,"MENOS DE 3 MESES PARA VENCER", IF(I228-TODAY()&lt;120,"MENOS DE 4 MESES PARA VENCER", IF(I228-TODAY()&lt;=180,"MENOS DE 6 MESES PARA VENCER", IF(I228-TODAY()&gt;=181,"VIGENTE")))))))))</f>
        <v>MENOS DE 6 MESES PARA VENCER</v>
      </c>
      <c r="B228" s="106" t="s">
        <v>984</v>
      </c>
      <c r="C228" s="153" t="s">
        <v>1025</v>
      </c>
      <c r="D228" s="153" t="s">
        <v>679</v>
      </c>
      <c r="E228" s="153" t="s">
        <v>680</v>
      </c>
      <c r="F228" s="153" t="s">
        <v>1046</v>
      </c>
      <c r="G228" s="153" t="s">
        <v>942</v>
      </c>
      <c r="H228" s="153" t="s">
        <v>681</v>
      </c>
      <c r="I228" s="159">
        <v>45871</v>
      </c>
      <c r="J228" s="50"/>
      <c r="K228" s="50">
        <v>290541.18</v>
      </c>
      <c r="L228" s="50">
        <v>290541.18</v>
      </c>
      <c r="M228" s="50">
        <v>290541.18</v>
      </c>
      <c r="N228" s="50"/>
      <c r="O228" s="50"/>
      <c r="P228" s="33"/>
      <c r="Q228" s="32"/>
      <c r="R228" s="53">
        <f>T228-K228-L228-M228-N228-O228-P228</f>
        <v>871623.4600000002</v>
      </c>
      <c r="S228" s="51" t="s">
        <v>682</v>
      </c>
      <c r="T228" s="131">
        <v>1743247</v>
      </c>
      <c r="U228" s="175"/>
      <c r="V228" s="175"/>
    </row>
    <row r="229" spans="1:22" s="1" customFormat="1" ht="51" hidden="1" x14ac:dyDescent="0.2">
      <c r="A229" s="82" t="str">
        <f ca="1">IF(I229&lt;TODAY(),"ENCERRADO", IF(I229=TODAY(),"VENCE HOJE", IF(I229-TODAY()&lt;15,"ATENÇÃO PARA O VENCIMENTO", IF(I229-TODAY()&lt;30,"MENOS DE 1 MÊS PARA VENCER", IF(I229-TODAY()&lt;60,"MENOS DE 2 MESES PARA VENCER", IF(I229-TODAY()&lt;90,"MENOS DE 3 MESES PARA VENCER", IF(I229-TODAY()&lt;120,"MENOS DE 4 MESES PARA VENCER", IF(I229-TODAY()&lt;=180,"MENOS DE 6 MESES PARA VENCER", IF(I229-TODAY()&gt;=181,"VIGENTE")))))))))</f>
        <v>ENCERRADO</v>
      </c>
      <c r="B229" s="83" t="s">
        <v>683</v>
      </c>
      <c r="C229" s="84" t="s">
        <v>684</v>
      </c>
      <c r="D229" s="67" t="s">
        <v>685</v>
      </c>
      <c r="E229" s="85" t="s">
        <v>686</v>
      </c>
      <c r="F229" s="84" t="s">
        <v>687</v>
      </c>
      <c r="G229" s="86" t="s">
        <v>687</v>
      </c>
      <c r="H229" s="86" t="s">
        <v>688</v>
      </c>
      <c r="I229" s="87">
        <v>44651</v>
      </c>
      <c r="J229" s="50"/>
      <c r="K229" s="50"/>
      <c r="L229" s="50"/>
      <c r="M229" s="50"/>
      <c r="N229" s="50"/>
      <c r="O229" s="50"/>
      <c r="P229" s="60"/>
      <c r="Q229" s="61"/>
      <c r="R229" s="61"/>
      <c r="S229" s="43"/>
      <c r="T229" s="40"/>
    </row>
    <row r="230" spans="1:22" s="126" customFormat="1" ht="96" customHeight="1" x14ac:dyDescent="0.25">
      <c r="A230" s="97" t="str">
        <f ca="1">IF(I230&lt;TODAY(),"ENCERRADO", IF(I230=TODAY(),"VENCE HOJE", IF(I230-TODAY()&lt;15,"ATENÇÃO PARA O VENCIMENTO", IF(I230-TODAY()&lt;30,"MENOS DE 1 MÊS PARA VENCER", IF(I230-TODAY()&lt;60,"MENOS DE 2 MESES PARA VENCER", IF(I230-TODAY()&lt;90,"MENOS DE 3 MESES PARA VENCER", IF(I230-TODAY()&lt;120,"MENOS DE 4 MESES PARA VENCER", IF(I230-TODAY()&lt;=180,"MENOS DE 6 MESES PARA VENCER", IF(I230-TODAY()&gt;=181,"VIGENTE")))))))))</f>
        <v>VIGENTE</v>
      </c>
      <c r="B230" s="106" t="s">
        <v>985</v>
      </c>
      <c r="C230" s="153" t="s">
        <v>1026</v>
      </c>
      <c r="D230" s="153" t="s">
        <v>1088</v>
      </c>
      <c r="E230" s="153" t="s">
        <v>689</v>
      </c>
      <c r="F230" s="153" t="s">
        <v>1047</v>
      </c>
      <c r="G230" s="153" t="s">
        <v>943</v>
      </c>
      <c r="H230" s="153" t="s">
        <v>969</v>
      </c>
      <c r="I230" s="166">
        <v>45900</v>
      </c>
      <c r="J230" s="50"/>
      <c r="K230" s="50">
        <v>112393.05</v>
      </c>
      <c r="L230" s="50">
        <v>112393.05</v>
      </c>
      <c r="M230" s="50">
        <v>112393.05</v>
      </c>
      <c r="N230" s="50"/>
      <c r="O230" s="50"/>
      <c r="P230" s="49"/>
      <c r="Q230" s="37"/>
      <c r="R230" s="53">
        <f>T230-K230</f>
        <v>561965.25</v>
      </c>
      <c r="S230" s="51" t="s">
        <v>690</v>
      </c>
      <c r="T230" s="131">
        <v>674358.3</v>
      </c>
    </row>
    <row r="231" spans="1:22" s="1" customFormat="1" ht="117" hidden="1" customHeight="1" x14ac:dyDescent="0.2">
      <c r="A231" s="97" t="str">
        <f t="shared" ref="A231:A277" ca="1" si="8">IF(I231&lt;TODAY(),"ENCERRADO", IF(I231=TODAY(),"VENCE HOJE", IF(I231-TODAY()&lt;15,"ATENÇÃO PARA O VENCIMENTO", IF(I231-TODAY()&lt;30,"MENOS DE 1 MÊS PARA VENCER", IF(I231-TODAY()&lt;60,"MENOS DE 2 MESES PARA VENCER", IF(I231-TODAY()&lt;90,"MENOS DE 3 MESES PARA VENCER", IF(I231-TODAY()&lt;120,"MENOS DE 4 MESES PARA VENCER", IF(I231-TODAY()&lt;=180,"MENOS DE 6 MESES PARA VENCER", IF(I231-TODAY()&gt;=181,"VIGENTE")))))))))</f>
        <v>ENCERRADO</v>
      </c>
      <c r="B231" s="137" t="s">
        <v>959</v>
      </c>
      <c r="C231" s="138" t="s">
        <v>691</v>
      </c>
      <c r="D231" s="139" t="s">
        <v>692</v>
      </c>
      <c r="E231" s="138" t="s">
        <v>693</v>
      </c>
      <c r="F231" s="138" t="s">
        <v>694</v>
      </c>
      <c r="G231" s="140" t="s">
        <v>695</v>
      </c>
      <c r="H231" s="140" t="s">
        <v>960</v>
      </c>
      <c r="I231" s="141">
        <v>44670</v>
      </c>
      <c r="J231" s="50"/>
      <c r="K231" s="50">
        <v>427663.27</v>
      </c>
      <c r="L231" s="50"/>
      <c r="M231" s="50"/>
      <c r="N231" s="50"/>
      <c r="O231" s="50"/>
      <c r="P231" s="49"/>
      <c r="Q231" s="37"/>
      <c r="R231" s="53">
        <f>T231-K231</f>
        <v>2044336.73</v>
      </c>
      <c r="S231" s="51" t="s">
        <v>696</v>
      </c>
      <c r="T231" s="50">
        <v>2472000</v>
      </c>
    </row>
    <row r="232" spans="1:22" s="1" customFormat="1" ht="119.25" hidden="1" customHeight="1" x14ac:dyDescent="0.2">
      <c r="A232" s="97" t="str">
        <f t="shared" ca="1" si="8"/>
        <v>ENCERRADO</v>
      </c>
      <c r="B232" s="142" t="s">
        <v>961</v>
      </c>
      <c r="C232" s="143" t="s">
        <v>697</v>
      </c>
      <c r="D232" s="135" t="s">
        <v>698</v>
      </c>
      <c r="E232" s="143" t="s">
        <v>699</v>
      </c>
      <c r="F232" s="143" t="s">
        <v>700</v>
      </c>
      <c r="G232" s="144" t="s">
        <v>701</v>
      </c>
      <c r="H232" s="144" t="s">
        <v>702</v>
      </c>
      <c r="I232" s="145">
        <v>44637</v>
      </c>
      <c r="J232" s="50"/>
      <c r="K232" s="50">
        <v>23636.7</v>
      </c>
      <c r="L232" s="50">
        <v>23636.7</v>
      </c>
      <c r="M232" s="50">
        <v>23636.7</v>
      </c>
      <c r="N232" s="50"/>
      <c r="O232" s="50"/>
      <c r="P232" s="33"/>
      <c r="Q232" s="32"/>
      <c r="R232" s="53">
        <f>T232-K232-L232-M232-N232-O232-P232</f>
        <v>70910.10000000002</v>
      </c>
      <c r="S232" s="51" t="s">
        <v>703</v>
      </c>
      <c r="T232" s="50">
        <v>141820.20000000001</v>
      </c>
    </row>
    <row r="233" spans="1:22" s="1" customFormat="1" ht="132.75" hidden="1" customHeight="1" x14ac:dyDescent="0.2">
      <c r="A233" s="97" t="str">
        <f t="shared" ca="1" si="8"/>
        <v>ENCERRADO</v>
      </c>
      <c r="B233" s="142" t="s">
        <v>962</v>
      </c>
      <c r="C233" s="143" t="s">
        <v>697</v>
      </c>
      <c r="D233" s="135" t="s">
        <v>704</v>
      </c>
      <c r="E233" s="143" t="s">
        <v>705</v>
      </c>
      <c r="F233" s="143" t="s">
        <v>706</v>
      </c>
      <c r="G233" s="144" t="s">
        <v>707</v>
      </c>
      <c r="H233" s="144" t="s">
        <v>708</v>
      </c>
      <c r="I233" s="145">
        <v>44637</v>
      </c>
      <c r="J233" s="50"/>
      <c r="K233" s="50">
        <v>52826.62</v>
      </c>
      <c r="L233" s="50">
        <v>52826.62</v>
      </c>
      <c r="M233" s="50"/>
      <c r="N233" s="50"/>
      <c r="O233" s="50"/>
      <c r="P233" s="33"/>
      <c r="Q233" s="32"/>
      <c r="R233" s="53">
        <f>T233-K233-L233-M233-N233-O233-P233</f>
        <v>211306.47999999998</v>
      </c>
      <c r="S233" s="51" t="s">
        <v>709</v>
      </c>
      <c r="T233" s="50">
        <v>316959.71999999997</v>
      </c>
    </row>
    <row r="234" spans="1:22" s="1" customFormat="1" ht="111" hidden="1" customHeight="1" x14ac:dyDescent="0.2">
      <c r="A234" s="97" t="str">
        <f t="shared" ca="1" si="8"/>
        <v>ENCERRADO</v>
      </c>
      <c r="B234" s="142" t="s">
        <v>963</v>
      </c>
      <c r="C234" s="143" t="s">
        <v>697</v>
      </c>
      <c r="D234" s="135" t="s">
        <v>710</v>
      </c>
      <c r="E234" s="143" t="s">
        <v>711</v>
      </c>
      <c r="F234" s="143" t="s">
        <v>712</v>
      </c>
      <c r="G234" s="144" t="s">
        <v>713</v>
      </c>
      <c r="H234" s="144" t="s">
        <v>714</v>
      </c>
      <c r="I234" s="145">
        <v>44637</v>
      </c>
      <c r="J234" s="50"/>
      <c r="K234" s="50">
        <v>94581.41</v>
      </c>
      <c r="L234" s="50">
        <v>94581.36</v>
      </c>
      <c r="M234" s="50"/>
      <c r="N234" s="50"/>
      <c r="O234" s="50"/>
      <c r="P234" s="33"/>
      <c r="Q234" s="32"/>
      <c r="R234" s="53">
        <f>T234-K234-L234-M234-N234-O234-P234</f>
        <v>378325.39</v>
      </c>
      <c r="S234" s="51" t="s">
        <v>715</v>
      </c>
      <c r="T234" s="50">
        <v>567488.16</v>
      </c>
    </row>
    <row r="235" spans="1:22" s="1" customFormat="1" ht="25.5" hidden="1" x14ac:dyDescent="0.2">
      <c r="A235" s="97" t="str">
        <f t="shared" ca="1" si="8"/>
        <v>ENCERRADO</v>
      </c>
      <c r="B235" s="62" t="s">
        <v>721</v>
      </c>
      <c r="C235" s="62" t="s">
        <v>722</v>
      </c>
      <c r="D235" s="62" t="s">
        <v>723</v>
      </c>
      <c r="E235" s="62" t="s">
        <v>24</v>
      </c>
      <c r="F235" s="62" t="s">
        <v>724</v>
      </c>
      <c r="G235" s="62" t="s">
        <v>724</v>
      </c>
      <c r="H235" s="2"/>
      <c r="I235" s="36">
        <v>44904</v>
      </c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1:22" s="1" customFormat="1" ht="53.25" hidden="1" customHeight="1" x14ac:dyDescent="0.2">
      <c r="A236" s="97" t="str">
        <f t="shared" ca="1" si="8"/>
        <v>ENCERRADO</v>
      </c>
      <c r="B236" s="62" t="s">
        <v>725</v>
      </c>
      <c r="C236" s="62" t="s">
        <v>192</v>
      </c>
      <c r="D236" s="64" t="s">
        <v>726</v>
      </c>
      <c r="E236" s="62" t="s">
        <v>38</v>
      </c>
      <c r="F236" s="62" t="s">
        <v>727</v>
      </c>
      <c r="G236" s="62" t="s">
        <v>727</v>
      </c>
      <c r="H236" s="2"/>
      <c r="I236" s="36">
        <v>44794</v>
      </c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1:22" ht="61.5" customHeight="1" x14ac:dyDescent="0.25">
      <c r="A237" s="97" t="str">
        <f t="shared" ca="1" si="8"/>
        <v>MENOS DE 1 MÊS PARA VENCER</v>
      </c>
      <c r="B237" s="107" t="s">
        <v>1085</v>
      </c>
      <c r="C237" s="154" t="s">
        <v>1027</v>
      </c>
      <c r="D237" s="154" t="s">
        <v>728</v>
      </c>
      <c r="E237" s="154" t="s">
        <v>24</v>
      </c>
      <c r="F237" s="154" t="s">
        <v>1048</v>
      </c>
      <c r="G237" s="154" t="s">
        <v>944</v>
      </c>
      <c r="H237" s="154" t="s">
        <v>968</v>
      </c>
      <c r="I237" s="166">
        <v>45731</v>
      </c>
    </row>
    <row r="238" spans="1:22" ht="111" customHeight="1" x14ac:dyDescent="0.25">
      <c r="A238" s="97" t="str">
        <f t="shared" ca="1" si="8"/>
        <v>MENOS DE 1 MÊS PARA VENCER</v>
      </c>
      <c r="B238" s="107" t="s">
        <v>986</v>
      </c>
      <c r="C238" s="154" t="s">
        <v>1028</v>
      </c>
      <c r="D238" s="154" t="s">
        <v>720</v>
      </c>
      <c r="E238" s="154" t="s">
        <v>729</v>
      </c>
      <c r="F238" s="154" t="s">
        <v>1049</v>
      </c>
      <c r="G238" s="154" t="s">
        <v>1084</v>
      </c>
      <c r="H238" s="154" t="s">
        <v>730</v>
      </c>
      <c r="I238" s="166">
        <v>45725</v>
      </c>
    </row>
    <row r="239" spans="1:22" ht="63" x14ac:dyDescent="0.25">
      <c r="A239" s="97" t="str">
        <f ca="1">IF(I239&lt;TODAY(),"ENCERRADO", IF(I239=TODAY(),"VENCE HOJE", IF(I239-TODAY()&lt;15,"ATENÇÃO PARA O VENCIMENTO", IF(I239-TODAY()&lt;30,"MENOS DE 1 MÊS PARA VENCER", IF(I239-TODAY()&lt;60,"MENOS DE 2 MESES PARA VENCER", IF(I239-TODAY()&lt;90,"MENOS DE 3 MESES PARA VENCER", IF(I239-TODAY()&lt;120,"MENOS DE 4 MESES PARA VENCER", IF(I239-TODAY()&lt;=180,"MENOS DE 6 MESES PARA VENCER", IF(I239-TODAY()&gt;=181,"VIGENTE")))))))))</f>
        <v>MENOS DE 1 MÊS PARA VENCER</v>
      </c>
      <c r="B239" s="107" t="s">
        <v>987</v>
      </c>
      <c r="C239" s="154" t="s">
        <v>1092</v>
      </c>
      <c r="D239" s="154" t="s">
        <v>803</v>
      </c>
      <c r="E239" s="154" t="s">
        <v>24</v>
      </c>
      <c r="F239" s="154" t="s">
        <v>1050</v>
      </c>
      <c r="G239" s="154" t="s">
        <v>945</v>
      </c>
      <c r="H239" s="154" t="s">
        <v>970</v>
      </c>
      <c r="I239" s="166">
        <v>45726</v>
      </c>
    </row>
    <row r="240" spans="1:22" s="118" customFormat="1" ht="126" hidden="1" x14ac:dyDescent="0.25">
      <c r="A240" s="97" t="str">
        <f t="shared" ca="1" si="8"/>
        <v>ENCERRADO</v>
      </c>
      <c r="B240" s="111" t="s">
        <v>821</v>
      </c>
      <c r="C240" s="107" t="s">
        <v>888</v>
      </c>
      <c r="D240" s="107" t="s">
        <v>731</v>
      </c>
      <c r="E240" s="107" t="s">
        <v>24</v>
      </c>
      <c r="F240" s="112" t="s">
        <v>732</v>
      </c>
      <c r="G240" s="107" t="s">
        <v>801</v>
      </c>
      <c r="H240" s="107" t="s">
        <v>733</v>
      </c>
      <c r="I240" s="108">
        <v>45431</v>
      </c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1:20" ht="94.5" x14ac:dyDescent="0.25">
      <c r="A241" s="97" t="str">
        <f ca="1">IF(I241&lt;TODAY(),"ENCERRADO", IF(I241=TODAY(),"VENCE HOJE", IF(I241-TODAY()&lt;15,"ATENÇÃO PARA O VENCIMENTO", IF(I241-TODAY()&lt;30,"MENOS DE 1 MÊS PARA VENCER", IF(I241-TODAY()&lt;60,"MENOS DE 2 MESES PARA VENCER", IF(I241-TODAY()&lt;90,"MENOS DE 3 MESES PARA VENCER", IF(I241-TODAY()&lt;120,"MENOS DE 4 MESES PARA VENCER", IF(I241-TODAY()&lt;=180,"MENOS DE 6 MESES PARA VENCER", IF(I241-TODAY()&gt;=181,"VIGENTE")))))))))</f>
        <v>MENOS DE 4 MESES PARA VENCER</v>
      </c>
      <c r="B241" s="107" t="s">
        <v>988</v>
      </c>
      <c r="C241" s="154" t="s">
        <v>1029</v>
      </c>
      <c r="D241" s="154" t="s">
        <v>734</v>
      </c>
      <c r="E241" s="154" t="s">
        <v>24</v>
      </c>
      <c r="F241" s="154" t="s">
        <v>1051</v>
      </c>
      <c r="G241" s="154" t="s">
        <v>946</v>
      </c>
      <c r="H241" s="154" t="s">
        <v>809</v>
      </c>
      <c r="I241" s="166">
        <v>45814</v>
      </c>
    </row>
    <row r="242" spans="1:20" ht="98.25" hidden="1" customHeight="1" x14ac:dyDescent="0.25">
      <c r="A242" s="97" t="str">
        <f t="shared" ca="1" si="8"/>
        <v>ENCERRADO</v>
      </c>
      <c r="B242" s="111" t="s">
        <v>822</v>
      </c>
      <c r="C242" s="107" t="s">
        <v>722</v>
      </c>
      <c r="D242" s="107" t="s">
        <v>615</v>
      </c>
      <c r="E242" s="107" t="s">
        <v>24</v>
      </c>
      <c r="F242" s="107" t="s">
        <v>735</v>
      </c>
      <c r="G242" s="107" t="s">
        <v>736</v>
      </c>
      <c r="H242" s="107" t="s">
        <v>810</v>
      </c>
      <c r="I242" s="108">
        <v>45598</v>
      </c>
    </row>
    <row r="243" spans="1:20" s="1" customFormat="1" ht="38.25" hidden="1" x14ac:dyDescent="0.2">
      <c r="A243" s="82" t="s">
        <v>25</v>
      </c>
      <c r="B243" s="88" t="s">
        <v>737</v>
      </c>
      <c r="C243" s="88" t="s">
        <v>738</v>
      </c>
      <c r="D243" s="88" t="s">
        <v>716</v>
      </c>
      <c r="E243" s="88" t="s">
        <v>739</v>
      </c>
      <c r="F243" s="88" t="s">
        <v>717</v>
      </c>
      <c r="G243" s="88" t="s">
        <v>740</v>
      </c>
      <c r="H243" s="89" t="s">
        <v>741</v>
      </c>
      <c r="I243" s="90">
        <v>44859</v>
      </c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1:20" s="1" customFormat="1" ht="38.25" hidden="1" x14ac:dyDescent="0.2">
      <c r="A244" s="28" t="s">
        <v>25</v>
      </c>
      <c r="B244" s="65" t="s">
        <v>742</v>
      </c>
      <c r="C244" s="65" t="s">
        <v>743</v>
      </c>
      <c r="D244" s="65" t="s">
        <v>718</v>
      </c>
      <c r="E244" s="65" t="s">
        <v>739</v>
      </c>
      <c r="F244" s="65" t="s">
        <v>719</v>
      </c>
      <c r="G244" s="65" t="s">
        <v>744</v>
      </c>
      <c r="H244" s="35" t="s">
        <v>745</v>
      </c>
      <c r="I244" s="36">
        <v>44859</v>
      </c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1:20" s="1" customFormat="1" ht="38.25" hidden="1" x14ac:dyDescent="0.2">
      <c r="A245" s="28" t="s">
        <v>25</v>
      </c>
      <c r="B245" s="66" t="s">
        <v>746</v>
      </c>
      <c r="C245" s="66" t="s">
        <v>747</v>
      </c>
      <c r="D245" s="66" t="s">
        <v>748</v>
      </c>
      <c r="E245" s="66" t="s">
        <v>739</v>
      </c>
      <c r="F245" s="66" t="s">
        <v>749</v>
      </c>
      <c r="G245" s="66" t="s">
        <v>750</v>
      </c>
      <c r="H245" s="35" t="s">
        <v>751</v>
      </c>
      <c r="I245" s="36">
        <v>44896</v>
      </c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1:20" s="1" customFormat="1" ht="51" hidden="1" x14ac:dyDescent="0.2">
      <c r="A246" s="68" t="str">
        <f t="shared" ca="1" si="8"/>
        <v>ENCERRADO</v>
      </c>
      <c r="B246" s="69" t="s">
        <v>752</v>
      </c>
      <c r="C246" s="69" t="s">
        <v>753</v>
      </c>
      <c r="D246" s="69" t="s">
        <v>754</v>
      </c>
      <c r="E246" s="69" t="s">
        <v>739</v>
      </c>
      <c r="F246" s="69" t="s">
        <v>755</v>
      </c>
      <c r="G246" s="69" t="s">
        <v>791</v>
      </c>
      <c r="H246" s="70" t="s">
        <v>756</v>
      </c>
      <c r="I246" s="71">
        <v>44968</v>
      </c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1:20" s="118" customFormat="1" ht="78.75" hidden="1" x14ac:dyDescent="0.25">
      <c r="A247" s="97" t="str">
        <f t="shared" ca="1" si="8"/>
        <v>ENCERRADO</v>
      </c>
      <c r="B247" s="111" t="s">
        <v>823</v>
      </c>
      <c r="C247" s="106" t="s">
        <v>757</v>
      </c>
      <c r="D247" s="106" t="s">
        <v>758</v>
      </c>
      <c r="E247" s="107" t="s">
        <v>739</v>
      </c>
      <c r="F247" s="107" t="s">
        <v>759</v>
      </c>
      <c r="G247" s="107" t="s">
        <v>760</v>
      </c>
      <c r="H247" s="99" t="s">
        <v>798</v>
      </c>
      <c r="I247" s="102">
        <v>45065</v>
      </c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1:20" ht="98.25" customHeight="1" x14ac:dyDescent="0.25">
      <c r="A248" s="97" t="str">
        <f t="shared" ca="1" si="8"/>
        <v>MENOS DE 6 MESES PARA VENCER</v>
      </c>
      <c r="B248" s="107" t="s">
        <v>989</v>
      </c>
      <c r="C248" s="154" t="s">
        <v>761</v>
      </c>
      <c r="D248" s="155" t="s">
        <v>929</v>
      </c>
      <c r="E248" s="154" t="s">
        <v>24</v>
      </c>
      <c r="F248" s="154" t="s">
        <v>1052</v>
      </c>
      <c r="G248" s="154" t="s">
        <v>947</v>
      </c>
      <c r="H248" s="154" t="s">
        <v>802</v>
      </c>
      <c r="I248" s="166">
        <v>45871</v>
      </c>
    </row>
    <row r="249" spans="1:20" s="1" customFormat="1" ht="96.75" hidden="1" customHeight="1" x14ac:dyDescent="0.2">
      <c r="A249" s="82" t="str">
        <f t="shared" ca="1" si="8"/>
        <v>ENCERRADO</v>
      </c>
      <c r="B249" s="91" t="s">
        <v>762</v>
      </c>
      <c r="C249" s="92" t="s">
        <v>447</v>
      </c>
      <c r="D249" s="91" t="s">
        <v>763</v>
      </c>
      <c r="E249" s="91" t="s">
        <v>739</v>
      </c>
      <c r="F249" s="91" t="s">
        <v>764</v>
      </c>
      <c r="G249" s="91" t="s">
        <v>792</v>
      </c>
      <c r="H249" s="89" t="s">
        <v>765</v>
      </c>
      <c r="I249" s="90">
        <v>44971</v>
      </c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1:20" ht="117.75" customHeight="1" x14ac:dyDescent="0.25">
      <c r="A250" s="97" t="str">
        <f t="shared" ca="1" si="8"/>
        <v>VIGENTE</v>
      </c>
      <c r="B250" s="107" t="s">
        <v>990</v>
      </c>
      <c r="C250" s="154" t="s">
        <v>1030</v>
      </c>
      <c r="D250" s="154" t="s">
        <v>766</v>
      </c>
      <c r="E250" s="154" t="s">
        <v>964</v>
      </c>
      <c r="F250" s="154" t="s">
        <v>1053</v>
      </c>
      <c r="G250" s="154" t="s">
        <v>889</v>
      </c>
      <c r="H250" s="154" t="s">
        <v>971</v>
      </c>
      <c r="I250" s="166">
        <v>45914</v>
      </c>
    </row>
    <row r="251" spans="1:20" ht="106.5" hidden="1" customHeight="1" x14ac:dyDescent="0.25">
      <c r="A251" s="97" t="str">
        <f t="shared" ca="1" si="8"/>
        <v>ENCERRADO</v>
      </c>
      <c r="B251" s="111" t="s">
        <v>824</v>
      </c>
      <c r="C251" s="96" t="s">
        <v>767</v>
      </c>
      <c r="D251" s="107" t="s">
        <v>692</v>
      </c>
      <c r="E251" s="107" t="s">
        <v>739</v>
      </c>
      <c r="F251" s="107" t="s">
        <v>768</v>
      </c>
      <c r="G251" s="107" t="s">
        <v>769</v>
      </c>
      <c r="H251" s="107" t="s">
        <v>811</v>
      </c>
      <c r="I251" s="108">
        <v>45049</v>
      </c>
    </row>
    <row r="252" spans="1:20" ht="87.75" hidden="1" customHeight="1" x14ac:dyDescent="0.25">
      <c r="A252" s="97" t="str">
        <f t="shared" ca="1" si="8"/>
        <v>ENCERRADO</v>
      </c>
      <c r="B252" s="111" t="s">
        <v>825</v>
      </c>
      <c r="C252" s="96" t="s">
        <v>770</v>
      </c>
      <c r="D252" s="96" t="s">
        <v>771</v>
      </c>
      <c r="E252" s="107" t="s">
        <v>772</v>
      </c>
      <c r="F252" s="107" t="s">
        <v>773</v>
      </c>
      <c r="G252" s="107" t="s">
        <v>774</v>
      </c>
      <c r="H252" s="107" t="s">
        <v>812</v>
      </c>
      <c r="I252" s="108">
        <v>45226</v>
      </c>
    </row>
    <row r="253" spans="1:20" ht="80.25" customHeight="1" x14ac:dyDescent="0.25">
      <c r="A253" s="97" t="str">
        <f t="shared" ca="1" si="8"/>
        <v>VIGENTE</v>
      </c>
      <c r="B253" s="107" t="s">
        <v>991</v>
      </c>
      <c r="C253" s="153" t="s">
        <v>1093</v>
      </c>
      <c r="D253" s="154" t="s">
        <v>775</v>
      </c>
      <c r="E253" s="154" t="s">
        <v>24</v>
      </c>
      <c r="F253" s="154" t="s">
        <v>1054</v>
      </c>
      <c r="G253" s="154" t="s">
        <v>804</v>
      </c>
      <c r="H253" s="154" t="s">
        <v>776</v>
      </c>
      <c r="I253" s="166">
        <v>45951</v>
      </c>
    </row>
    <row r="254" spans="1:20" ht="56.25" customHeight="1" x14ac:dyDescent="0.25">
      <c r="A254" s="97" t="str">
        <f t="shared" ca="1" si="8"/>
        <v>VIGENTE</v>
      </c>
      <c r="B254" s="107" t="s">
        <v>992</v>
      </c>
      <c r="C254" s="153" t="s">
        <v>1094</v>
      </c>
      <c r="D254" s="154" t="s">
        <v>777</v>
      </c>
      <c r="E254" s="154" t="s">
        <v>24</v>
      </c>
      <c r="F254" s="154" t="s">
        <v>1054</v>
      </c>
      <c r="G254" s="154" t="s">
        <v>805</v>
      </c>
      <c r="H254" s="154" t="s">
        <v>778</v>
      </c>
      <c r="I254" s="166">
        <v>45951</v>
      </c>
    </row>
    <row r="255" spans="1:20" ht="88.5" customHeight="1" x14ac:dyDescent="0.25">
      <c r="A255" s="97" t="str">
        <f t="shared" ca="1" si="8"/>
        <v>VIGENTE</v>
      </c>
      <c r="B255" s="107" t="s">
        <v>983</v>
      </c>
      <c r="C255" s="153" t="s">
        <v>1031</v>
      </c>
      <c r="D255" s="154" t="s">
        <v>779</v>
      </c>
      <c r="E255" s="154" t="s">
        <v>24</v>
      </c>
      <c r="F255" s="154" t="s">
        <v>1055</v>
      </c>
      <c r="G255" s="154" t="s">
        <v>780</v>
      </c>
      <c r="H255" s="154" t="s">
        <v>926</v>
      </c>
      <c r="I255" s="166">
        <v>45983</v>
      </c>
    </row>
    <row r="256" spans="1:20" ht="76.5" hidden="1" customHeight="1" x14ac:dyDescent="0.25">
      <c r="A256" s="97" t="str">
        <f t="shared" ca="1" si="8"/>
        <v>ENCERRADO</v>
      </c>
      <c r="B256" s="111" t="s">
        <v>826</v>
      </c>
      <c r="C256" s="99" t="s">
        <v>722</v>
      </c>
      <c r="D256" s="107" t="s">
        <v>723</v>
      </c>
      <c r="E256" s="107" t="s">
        <v>781</v>
      </c>
      <c r="F256" s="107" t="s">
        <v>782</v>
      </c>
      <c r="G256" s="107" t="s">
        <v>783</v>
      </c>
      <c r="H256" s="107" t="s">
        <v>784</v>
      </c>
      <c r="I256" s="108">
        <v>45277</v>
      </c>
    </row>
    <row r="257" spans="1:167" ht="72.75" customHeight="1" x14ac:dyDescent="0.25">
      <c r="A257" s="97" t="str">
        <f t="shared" ca="1" si="8"/>
        <v>VIGENTE</v>
      </c>
      <c r="B257" s="107" t="s">
        <v>1090</v>
      </c>
      <c r="C257" s="153" t="s">
        <v>1095</v>
      </c>
      <c r="D257" s="154" t="s">
        <v>785</v>
      </c>
      <c r="E257" s="154" t="s">
        <v>932</v>
      </c>
      <c r="F257" s="154" t="s">
        <v>786</v>
      </c>
      <c r="G257" s="153" t="s">
        <v>786</v>
      </c>
      <c r="H257" s="154" t="s">
        <v>787</v>
      </c>
      <c r="I257" s="166">
        <v>46708</v>
      </c>
    </row>
    <row r="258" spans="1:167" ht="70.5" customHeight="1" x14ac:dyDescent="0.25">
      <c r="A258" s="97" t="str">
        <f t="shared" ca="1" si="8"/>
        <v>VIGENTE</v>
      </c>
      <c r="B258" s="107" t="s">
        <v>1091</v>
      </c>
      <c r="C258" s="153" t="s">
        <v>1096</v>
      </c>
      <c r="D258" s="154" t="s">
        <v>788</v>
      </c>
      <c r="E258" s="154" t="s">
        <v>24</v>
      </c>
      <c r="F258" s="154" t="s">
        <v>789</v>
      </c>
      <c r="G258" s="153" t="s">
        <v>789</v>
      </c>
      <c r="H258" s="154" t="s">
        <v>790</v>
      </c>
      <c r="I258" s="166">
        <v>46708</v>
      </c>
    </row>
    <row r="259" spans="1:167" s="118" customFormat="1" ht="78.75" x14ac:dyDescent="0.25">
      <c r="A259" s="97" t="str">
        <f t="shared" ca="1" si="8"/>
        <v>MENOS DE 6 MESES PARA VENCER</v>
      </c>
      <c r="B259" s="106" t="s">
        <v>993</v>
      </c>
      <c r="C259" s="156" t="s">
        <v>1032</v>
      </c>
      <c r="D259" s="153" t="s">
        <v>793</v>
      </c>
      <c r="E259" s="154" t="s">
        <v>794</v>
      </c>
      <c r="F259" s="154" t="s">
        <v>1056</v>
      </c>
      <c r="G259" s="153" t="s">
        <v>890</v>
      </c>
      <c r="H259" s="153" t="s">
        <v>966</v>
      </c>
      <c r="I259" s="166">
        <v>45884</v>
      </c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175"/>
      <c r="V259" s="175"/>
      <c r="W259" s="175"/>
      <c r="X259" s="175"/>
      <c r="Y259" s="175"/>
      <c r="Z259" s="175"/>
      <c r="AA259" s="175"/>
      <c r="AB259" s="175"/>
      <c r="AC259" s="175"/>
      <c r="AD259" s="175"/>
      <c r="AE259" s="175"/>
      <c r="AF259" s="175"/>
      <c r="AG259" s="175"/>
      <c r="AH259" s="175"/>
      <c r="AI259" s="175"/>
      <c r="AJ259" s="175"/>
      <c r="AK259" s="175"/>
      <c r="AL259" s="175"/>
      <c r="AM259" s="175"/>
      <c r="AN259" s="175"/>
      <c r="AO259" s="175"/>
      <c r="AP259" s="175"/>
      <c r="AQ259" s="175"/>
      <c r="AR259" s="175"/>
      <c r="AS259" s="175"/>
      <c r="AT259" s="175"/>
      <c r="AU259" s="175"/>
      <c r="AV259" s="175"/>
      <c r="AW259" s="175"/>
      <c r="AX259" s="175"/>
      <c r="AY259" s="175"/>
      <c r="AZ259" s="175"/>
      <c r="BA259" s="175"/>
      <c r="BB259" s="175"/>
      <c r="BC259" s="175"/>
      <c r="BD259" s="175"/>
      <c r="BE259" s="175"/>
      <c r="BF259" s="175"/>
      <c r="BG259" s="175"/>
      <c r="BH259" s="175"/>
      <c r="BI259" s="175"/>
      <c r="BJ259" s="175"/>
      <c r="BK259" s="175"/>
      <c r="BL259" s="175"/>
      <c r="BM259" s="175"/>
      <c r="BN259" s="175"/>
      <c r="BO259" s="175"/>
      <c r="BP259" s="175"/>
      <c r="BQ259" s="175"/>
      <c r="BR259" s="175"/>
      <c r="BS259" s="175"/>
      <c r="BT259" s="175"/>
      <c r="BU259" s="175"/>
      <c r="BV259" s="175"/>
      <c r="BW259" s="175"/>
      <c r="BX259" s="175"/>
      <c r="BY259" s="175"/>
      <c r="BZ259" s="175"/>
      <c r="CA259" s="175"/>
      <c r="CB259" s="175"/>
      <c r="CC259" s="175"/>
      <c r="CD259" s="175"/>
      <c r="CE259" s="175"/>
      <c r="CF259" s="175"/>
      <c r="CG259" s="175"/>
      <c r="CH259" s="175"/>
      <c r="CI259" s="175"/>
      <c r="CJ259" s="175"/>
      <c r="CK259" s="175"/>
      <c r="CL259" s="175"/>
      <c r="CM259" s="175"/>
      <c r="CN259" s="175"/>
      <c r="CO259" s="175"/>
      <c r="CP259" s="175"/>
      <c r="CQ259" s="175"/>
      <c r="CR259" s="175"/>
      <c r="CS259" s="175"/>
      <c r="CT259" s="175"/>
      <c r="CU259" s="175"/>
      <c r="CV259" s="175"/>
      <c r="CW259" s="175"/>
      <c r="CX259" s="175"/>
      <c r="CY259" s="175"/>
      <c r="CZ259" s="175"/>
      <c r="DA259" s="175"/>
      <c r="DB259" s="175"/>
      <c r="DC259" s="175"/>
      <c r="DD259" s="175"/>
      <c r="DE259" s="175"/>
      <c r="DF259" s="175"/>
      <c r="DG259" s="175"/>
      <c r="DH259" s="175"/>
      <c r="DI259" s="175"/>
      <c r="DJ259" s="175"/>
      <c r="DK259" s="175"/>
      <c r="DL259" s="175"/>
      <c r="DM259" s="175"/>
      <c r="DN259" s="175"/>
      <c r="DO259" s="175"/>
      <c r="DP259" s="175"/>
      <c r="DQ259" s="175"/>
      <c r="DR259" s="175"/>
      <c r="DS259" s="175"/>
      <c r="DT259" s="175"/>
      <c r="DU259" s="175"/>
      <c r="DV259" s="175"/>
      <c r="DW259" s="175"/>
      <c r="DX259" s="175"/>
      <c r="DY259" s="175"/>
      <c r="DZ259" s="175"/>
      <c r="EA259" s="175"/>
      <c r="EB259" s="175"/>
      <c r="EC259" s="175"/>
      <c r="ED259" s="175"/>
      <c r="EE259" s="175"/>
      <c r="EF259" s="175"/>
      <c r="EG259" s="175"/>
      <c r="EH259" s="175"/>
      <c r="EI259" s="175"/>
      <c r="EJ259" s="175"/>
      <c r="EK259" s="175"/>
      <c r="EL259" s="175"/>
      <c r="EM259" s="175"/>
      <c r="EN259" s="175"/>
      <c r="EO259" s="175"/>
      <c r="EP259" s="175"/>
      <c r="EQ259" s="175"/>
      <c r="ER259" s="175"/>
      <c r="ES259" s="175"/>
      <c r="ET259" s="175"/>
      <c r="EU259" s="175"/>
      <c r="EV259" s="175"/>
      <c r="EW259" s="175"/>
      <c r="EX259" s="175"/>
      <c r="EY259" s="175"/>
      <c r="EZ259" s="175"/>
      <c r="FA259" s="175"/>
      <c r="FB259" s="175"/>
      <c r="FC259" s="175"/>
      <c r="FD259" s="175"/>
      <c r="FE259" s="175"/>
      <c r="FF259" s="175"/>
      <c r="FG259" s="175"/>
      <c r="FH259" s="175"/>
      <c r="FI259" s="175"/>
      <c r="FJ259" s="175"/>
      <c r="FK259" s="175"/>
    </row>
    <row r="260" spans="1:167" ht="110.25" hidden="1" x14ac:dyDescent="0.25">
      <c r="A260" s="97" t="str">
        <f t="shared" ca="1" si="8"/>
        <v>ENCERRADO</v>
      </c>
      <c r="B260" s="98" t="s">
        <v>827</v>
      </c>
      <c r="C260" s="106" t="s">
        <v>887</v>
      </c>
      <c r="D260" s="118" t="s">
        <v>795</v>
      </c>
      <c r="E260" s="107" t="s">
        <v>796</v>
      </c>
      <c r="F260" s="107" t="s">
        <v>877</v>
      </c>
      <c r="G260" s="100" t="s">
        <v>813</v>
      </c>
      <c r="H260" s="119" t="s">
        <v>800</v>
      </c>
      <c r="I260" s="108">
        <v>45357</v>
      </c>
    </row>
    <row r="261" spans="1:167" ht="110.25" hidden="1" x14ac:dyDescent="0.25">
      <c r="A261" s="97" t="str">
        <f t="shared" ca="1" si="8"/>
        <v>ENCERRADO</v>
      </c>
      <c r="B261" s="120" t="s">
        <v>828</v>
      </c>
      <c r="C261" s="121" t="s">
        <v>886</v>
      </c>
      <c r="D261" s="122" t="s">
        <v>795</v>
      </c>
      <c r="E261" s="114" t="s">
        <v>797</v>
      </c>
      <c r="F261" s="114" t="s">
        <v>878</v>
      </c>
      <c r="G261" s="123" t="s">
        <v>814</v>
      </c>
      <c r="H261" s="113" t="s">
        <v>808</v>
      </c>
      <c r="I261" s="124">
        <v>45357</v>
      </c>
    </row>
    <row r="262" spans="1:167" s="118" customFormat="1" ht="157.5" customHeight="1" x14ac:dyDescent="0.25">
      <c r="A262" s="97" t="str">
        <f t="shared" ca="1" si="8"/>
        <v>VIGENTE</v>
      </c>
      <c r="B262" s="106" t="s">
        <v>994</v>
      </c>
      <c r="C262" s="156" t="s">
        <v>1097</v>
      </c>
      <c r="D262" s="155" t="s">
        <v>930</v>
      </c>
      <c r="E262" s="153" t="s">
        <v>38</v>
      </c>
      <c r="F262" s="157" t="s">
        <v>1057</v>
      </c>
      <c r="G262" s="153" t="s">
        <v>876</v>
      </c>
      <c r="H262" s="158" t="s">
        <v>967</v>
      </c>
      <c r="I262" s="171">
        <v>45905</v>
      </c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175"/>
      <c r="V262" s="175"/>
      <c r="W262" s="175"/>
      <c r="X262" s="175"/>
      <c r="Y262" s="175"/>
      <c r="Z262" s="175"/>
      <c r="AA262" s="175"/>
      <c r="AB262" s="175"/>
      <c r="AC262" s="175"/>
      <c r="AD262" s="175"/>
      <c r="AE262" s="175"/>
      <c r="AF262" s="175"/>
      <c r="AG262" s="175"/>
      <c r="AH262" s="175"/>
      <c r="AI262" s="175"/>
      <c r="AJ262" s="175"/>
      <c r="AK262" s="175"/>
      <c r="AL262" s="175"/>
      <c r="AM262" s="175"/>
      <c r="AN262" s="175"/>
      <c r="AO262" s="175"/>
      <c r="AP262" s="175"/>
      <c r="AQ262" s="175"/>
      <c r="AR262" s="175"/>
      <c r="AS262" s="175"/>
      <c r="AT262" s="175"/>
      <c r="AU262" s="175"/>
      <c r="AV262" s="175"/>
      <c r="AW262" s="175"/>
      <c r="AX262" s="175"/>
      <c r="AY262" s="175"/>
      <c r="AZ262" s="175"/>
      <c r="BA262" s="175"/>
      <c r="BB262" s="175"/>
      <c r="BC262" s="175"/>
      <c r="BD262" s="175"/>
      <c r="BE262" s="175"/>
      <c r="BF262" s="175"/>
      <c r="BG262" s="175"/>
      <c r="BH262" s="175"/>
      <c r="BI262" s="175"/>
      <c r="BJ262" s="175"/>
      <c r="BK262" s="175"/>
      <c r="BL262" s="175"/>
      <c r="BM262" s="175"/>
      <c r="BN262" s="175"/>
      <c r="BO262" s="175"/>
      <c r="BP262" s="175"/>
      <c r="BQ262" s="175"/>
      <c r="BR262" s="175"/>
      <c r="BS262" s="175"/>
      <c r="BT262" s="175"/>
      <c r="BU262" s="175"/>
      <c r="BV262" s="175"/>
      <c r="BW262" s="175"/>
      <c r="BX262" s="175"/>
      <c r="BY262" s="175"/>
      <c r="BZ262" s="175"/>
      <c r="CA262" s="175"/>
      <c r="CB262" s="175"/>
      <c r="CC262" s="175"/>
      <c r="CD262" s="175"/>
      <c r="CE262" s="175"/>
      <c r="CF262" s="175"/>
      <c r="CG262" s="175"/>
      <c r="CH262" s="175"/>
      <c r="CI262" s="175"/>
      <c r="CJ262" s="175"/>
      <c r="CK262" s="175"/>
      <c r="CL262" s="175"/>
      <c r="CM262" s="175"/>
      <c r="CN262" s="175"/>
      <c r="CO262" s="175"/>
      <c r="CP262" s="175"/>
      <c r="CQ262" s="175"/>
      <c r="CR262" s="175"/>
      <c r="CS262" s="175"/>
      <c r="CT262" s="175"/>
      <c r="CU262" s="175"/>
      <c r="CV262" s="175"/>
      <c r="CW262" s="175"/>
      <c r="CX262" s="175"/>
      <c r="CY262" s="175"/>
      <c r="CZ262" s="175"/>
      <c r="DA262" s="175"/>
      <c r="DB262" s="175"/>
      <c r="DC262" s="175"/>
      <c r="DD262" s="175"/>
      <c r="DE262" s="175"/>
      <c r="DF262" s="175"/>
      <c r="DG262" s="175"/>
      <c r="DH262" s="175"/>
      <c r="DI262" s="175"/>
      <c r="DJ262" s="175"/>
      <c r="DK262" s="175"/>
      <c r="DL262" s="175"/>
      <c r="DM262" s="175"/>
      <c r="DN262" s="175"/>
      <c r="DO262" s="175"/>
      <c r="DP262" s="175"/>
      <c r="DQ262" s="175"/>
      <c r="DR262" s="175"/>
      <c r="DS262" s="175"/>
      <c r="DT262" s="175"/>
      <c r="DU262" s="175"/>
      <c r="DV262" s="175"/>
      <c r="DW262" s="175"/>
      <c r="DX262" s="175"/>
      <c r="DY262" s="175"/>
      <c r="DZ262" s="175"/>
      <c r="EA262" s="175"/>
      <c r="EB262" s="175"/>
      <c r="EC262" s="175"/>
      <c r="ED262" s="175"/>
      <c r="EE262" s="175"/>
      <c r="EF262" s="175"/>
      <c r="EG262" s="175"/>
      <c r="EH262" s="175"/>
      <c r="EI262" s="175"/>
      <c r="EJ262" s="175"/>
      <c r="EK262" s="175"/>
      <c r="EL262" s="175"/>
      <c r="EM262" s="175"/>
      <c r="EN262" s="175"/>
      <c r="EO262" s="175"/>
      <c r="EP262" s="175"/>
      <c r="EQ262" s="175"/>
      <c r="ER262" s="175"/>
      <c r="ES262" s="175"/>
      <c r="ET262" s="175"/>
      <c r="EU262" s="175"/>
      <c r="EV262" s="175"/>
      <c r="EW262" s="175"/>
      <c r="EX262" s="175"/>
      <c r="EY262" s="175"/>
      <c r="EZ262" s="175"/>
      <c r="FA262" s="175"/>
      <c r="FB262" s="175"/>
      <c r="FC262" s="175"/>
      <c r="FD262" s="175"/>
      <c r="FE262" s="175"/>
      <c r="FF262" s="175"/>
      <c r="FG262" s="175"/>
      <c r="FH262" s="175"/>
      <c r="FI262" s="175"/>
      <c r="FJ262" s="175"/>
      <c r="FK262" s="175"/>
    </row>
    <row r="263" spans="1:167" s="118" customFormat="1" ht="110.25" x14ac:dyDescent="0.25">
      <c r="A263" s="97" t="str">
        <f ca="1">IF(I263&lt;TODAY(),"ENCERRADO", IF(I263=TODAY(),"VENCE HOJE", IF(I263-TODAY()&lt;15,"ATENÇÃO PARA O VENCIMENTO", IF(I263-TODAY()&lt;30,"MENOS DE 1 MÊS PARA VENCER", IF(I263-TODAY()&lt;60,"MENOS DE 2 MESES PARA VENCER", IF(I263-TODAY()&lt;90,"MENOS DE 3 MESES PARA VENCER", IF(I263-TODAY()&lt;120,"MENOS DE 4 MESES PARA VENCER", IF(I263-TODAY()&lt;=180,"MENOS DE 6 MESES PARA VENCER", IF(I263-TODAY()&gt;=181,"VIGENTE")))))))))</f>
        <v>VIGENTE</v>
      </c>
      <c r="B263" s="121" t="s">
        <v>995</v>
      </c>
      <c r="C263" s="157" t="s">
        <v>1033</v>
      </c>
      <c r="D263" s="153" t="s">
        <v>833</v>
      </c>
      <c r="E263" s="157" t="s">
        <v>843</v>
      </c>
      <c r="F263" s="157" t="s">
        <v>1059</v>
      </c>
      <c r="G263" s="158" t="s">
        <v>863</v>
      </c>
      <c r="H263" s="158" t="s">
        <v>973</v>
      </c>
      <c r="I263" s="171">
        <v>45912</v>
      </c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175"/>
      <c r="V263" s="175"/>
      <c r="W263" s="175"/>
      <c r="X263" s="175"/>
      <c r="Y263" s="175"/>
      <c r="Z263" s="175"/>
      <c r="AA263" s="175"/>
      <c r="AB263" s="175"/>
      <c r="AC263" s="175"/>
      <c r="AD263" s="175"/>
      <c r="AE263" s="175"/>
      <c r="AF263" s="175"/>
      <c r="AG263" s="175"/>
      <c r="AH263" s="175"/>
      <c r="AI263" s="175"/>
      <c r="AJ263" s="175"/>
      <c r="AK263" s="175"/>
      <c r="AL263" s="175"/>
      <c r="AM263" s="175"/>
      <c r="AN263" s="175"/>
      <c r="AO263" s="175"/>
      <c r="AP263" s="175"/>
      <c r="AQ263" s="175"/>
      <c r="AR263" s="175"/>
      <c r="AS263" s="175"/>
      <c r="AT263" s="175"/>
      <c r="AU263" s="175"/>
      <c r="AV263" s="175"/>
      <c r="AW263" s="175"/>
      <c r="AX263" s="175"/>
      <c r="AY263" s="175"/>
      <c r="AZ263" s="175"/>
      <c r="BA263" s="175"/>
      <c r="BB263" s="175"/>
      <c r="BC263" s="175"/>
      <c r="BD263" s="175"/>
      <c r="BE263" s="175"/>
      <c r="BF263" s="175"/>
      <c r="BG263" s="175"/>
      <c r="BH263" s="175"/>
      <c r="BI263" s="175"/>
      <c r="BJ263" s="175"/>
      <c r="BK263" s="175"/>
      <c r="BL263" s="175"/>
      <c r="BM263" s="175"/>
      <c r="BN263" s="175"/>
      <c r="BO263" s="175"/>
      <c r="BP263" s="175"/>
      <c r="BQ263" s="175"/>
      <c r="BR263" s="175"/>
      <c r="BS263" s="175"/>
      <c r="BT263" s="175"/>
      <c r="BU263" s="175"/>
      <c r="BV263" s="175"/>
      <c r="BW263" s="175"/>
      <c r="BX263" s="175"/>
      <c r="BY263" s="175"/>
      <c r="BZ263" s="175"/>
      <c r="CA263" s="175"/>
      <c r="CB263" s="175"/>
      <c r="CC263" s="175"/>
      <c r="CD263" s="175"/>
      <c r="CE263" s="175"/>
      <c r="CF263" s="175"/>
      <c r="CG263" s="175"/>
      <c r="CH263" s="175"/>
      <c r="CI263" s="175"/>
      <c r="CJ263" s="175"/>
      <c r="CK263" s="175"/>
      <c r="CL263" s="175"/>
      <c r="CM263" s="175"/>
      <c r="CN263" s="175"/>
      <c r="CO263" s="175"/>
      <c r="CP263" s="175"/>
      <c r="CQ263" s="175"/>
      <c r="CR263" s="175"/>
      <c r="CS263" s="175"/>
      <c r="CT263" s="175"/>
      <c r="CU263" s="175"/>
      <c r="CV263" s="175"/>
      <c r="CW263" s="175"/>
      <c r="CX263" s="175"/>
      <c r="CY263" s="175"/>
      <c r="CZ263" s="175"/>
      <c r="DA263" s="175"/>
      <c r="DB263" s="175"/>
      <c r="DC263" s="175"/>
      <c r="DD263" s="175"/>
      <c r="DE263" s="175"/>
      <c r="DF263" s="175"/>
      <c r="DG263" s="175"/>
      <c r="DH263" s="175"/>
      <c r="DI263" s="175"/>
      <c r="DJ263" s="175"/>
      <c r="DK263" s="175"/>
      <c r="DL263" s="175"/>
      <c r="DM263" s="175"/>
      <c r="DN263" s="175"/>
      <c r="DO263" s="175"/>
      <c r="DP263" s="175"/>
      <c r="DQ263" s="175"/>
      <c r="DR263" s="175"/>
      <c r="DS263" s="175"/>
      <c r="DT263" s="175"/>
      <c r="DU263" s="175"/>
      <c r="DV263" s="175"/>
      <c r="DW263" s="175"/>
      <c r="DX263" s="175"/>
      <c r="DY263" s="175"/>
      <c r="DZ263" s="175"/>
      <c r="EA263" s="175"/>
      <c r="EB263" s="175"/>
      <c r="EC263" s="175"/>
      <c r="ED263" s="175"/>
      <c r="EE263" s="175"/>
      <c r="EF263" s="175"/>
      <c r="EG263" s="175"/>
      <c r="EH263" s="175"/>
      <c r="EI263" s="175"/>
      <c r="EJ263" s="175"/>
      <c r="EK263" s="175"/>
      <c r="EL263" s="175"/>
      <c r="EM263" s="175"/>
      <c r="EN263" s="175"/>
      <c r="EO263" s="175"/>
      <c r="EP263" s="175"/>
      <c r="EQ263" s="175"/>
      <c r="ER263" s="175"/>
      <c r="ES263" s="175"/>
      <c r="ET263" s="175"/>
      <c r="EU263" s="175"/>
      <c r="EV263" s="175"/>
      <c r="EW263" s="175"/>
      <c r="EX263" s="175"/>
      <c r="EY263" s="175"/>
      <c r="EZ263" s="175"/>
      <c r="FA263" s="175"/>
      <c r="FB263" s="175"/>
      <c r="FC263" s="175"/>
      <c r="FD263" s="175"/>
      <c r="FE263" s="175"/>
      <c r="FF263" s="175"/>
      <c r="FG263" s="175"/>
      <c r="FH263" s="175"/>
      <c r="FI263" s="175"/>
      <c r="FJ263" s="175"/>
      <c r="FK263" s="175"/>
    </row>
    <row r="264" spans="1:167" s="118" customFormat="1" ht="105" customHeight="1" x14ac:dyDescent="0.25">
      <c r="A264" s="97" t="str">
        <f t="shared" ca="1" si="8"/>
        <v>VIGENTE</v>
      </c>
      <c r="B264" s="106" t="s">
        <v>996</v>
      </c>
      <c r="C264" s="153" t="s">
        <v>1092</v>
      </c>
      <c r="D264" s="155" t="s">
        <v>931</v>
      </c>
      <c r="E264" s="154" t="s">
        <v>24</v>
      </c>
      <c r="F264" s="156" t="s">
        <v>1058</v>
      </c>
      <c r="G264" s="153" t="s">
        <v>862</v>
      </c>
      <c r="H264" s="153" t="s">
        <v>972</v>
      </c>
      <c r="I264" s="159">
        <v>46138</v>
      </c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175"/>
      <c r="V264" s="175"/>
      <c r="W264" s="175"/>
      <c r="X264" s="175"/>
      <c r="Y264" s="175"/>
      <c r="Z264" s="175"/>
      <c r="AA264" s="175"/>
      <c r="AB264" s="175"/>
      <c r="AC264" s="175"/>
      <c r="AD264" s="175"/>
      <c r="AE264" s="175"/>
      <c r="AF264" s="175"/>
      <c r="AG264" s="175"/>
      <c r="AH264" s="175"/>
      <c r="AI264" s="175"/>
      <c r="AJ264" s="175"/>
      <c r="AK264" s="175"/>
      <c r="AL264" s="175"/>
      <c r="AM264" s="175"/>
      <c r="AN264" s="175"/>
      <c r="AO264" s="175"/>
      <c r="AP264" s="175"/>
      <c r="AQ264" s="175"/>
      <c r="AR264" s="175"/>
      <c r="AS264" s="175"/>
      <c r="AT264" s="175"/>
      <c r="AU264" s="175"/>
      <c r="AV264" s="175"/>
      <c r="AW264" s="175"/>
      <c r="AX264" s="175"/>
      <c r="AY264" s="175"/>
      <c r="AZ264" s="175"/>
      <c r="BA264" s="175"/>
      <c r="BB264" s="175"/>
      <c r="BC264" s="175"/>
      <c r="BD264" s="175"/>
      <c r="BE264" s="175"/>
      <c r="BF264" s="175"/>
      <c r="BG264" s="175"/>
      <c r="BH264" s="175"/>
      <c r="BI264" s="175"/>
      <c r="BJ264" s="175"/>
      <c r="BK264" s="175"/>
      <c r="BL264" s="175"/>
      <c r="BM264" s="175"/>
      <c r="BN264" s="175"/>
      <c r="BO264" s="175"/>
      <c r="BP264" s="175"/>
      <c r="BQ264" s="175"/>
      <c r="BR264" s="175"/>
      <c r="BS264" s="175"/>
      <c r="BT264" s="175"/>
      <c r="BU264" s="175"/>
      <c r="BV264" s="175"/>
      <c r="BW264" s="175"/>
      <c r="BX264" s="175"/>
      <c r="BY264" s="175"/>
      <c r="BZ264" s="175"/>
      <c r="CA264" s="175"/>
      <c r="CB264" s="175"/>
      <c r="CC264" s="175"/>
      <c r="CD264" s="175"/>
      <c r="CE264" s="175"/>
      <c r="CF264" s="175"/>
      <c r="CG264" s="175"/>
      <c r="CH264" s="175"/>
      <c r="CI264" s="175"/>
      <c r="CJ264" s="175"/>
      <c r="CK264" s="175"/>
      <c r="CL264" s="175"/>
      <c r="CM264" s="175"/>
      <c r="CN264" s="175"/>
      <c r="CO264" s="175"/>
      <c r="CP264" s="175"/>
      <c r="CQ264" s="175"/>
      <c r="CR264" s="175"/>
      <c r="CS264" s="175"/>
      <c r="CT264" s="175"/>
      <c r="CU264" s="175"/>
      <c r="CV264" s="175"/>
      <c r="CW264" s="175"/>
      <c r="CX264" s="175"/>
      <c r="CY264" s="175"/>
      <c r="CZ264" s="175"/>
      <c r="DA264" s="175"/>
      <c r="DB264" s="175"/>
      <c r="DC264" s="175"/>
      <c r="DD264" s="175"/>
      <c r="DE264" s="175"/>
      <c r="DF264" s="175"/>
      <c r="DG264" s="175"/>
      <c r="DH264" s="175"/>
      <c r="DI264" s="175"/>
      <c r="DJ264" s="175"/>
      <c r="DK264" s="175"/>
      <c r="DL264" s="175"/>
      <c r="DM264" s="175"/>
      <c r="DN264" s="175"/>
      <c r="DO264" s="175"/>
      <c r="DP264" s="175"/>
      <c r="DQ264" s="175"/>
      <c r="DR264" s="175"/>
      <c r="DS264" s="175"/>
      <c r="DT264" s="175"/>
      <c r="DU264" s="175"/>
      <c r="DV264" s="175"/>
      <c r="DW264" s="175"/>
      <c r="DX264" s="175"/>
      <c r="DY264" s="175"/>
      <c r="DZ264" s="175"/>
      <c r="EA264" s="175"/>
      <c r="EB264" s="175"/>
      <c r="EC264" s="175"/>
      <c r="ED264" s="175"/>
      <c r="EE264" s="175"/>
      <c r="EF264" s="175"/>
      <c r="EG264" s="175"/>
      <c r="EH264" s="175"/>
      <c r="EI264" s="175"/>
      <c r="EJ264" s="175"/>
      <c r="EK264" s="175"/>
      <c r="EL264" s="175"/>
      <c r="EM264" s="175"/>
      <c r="EN264" s="175"/>
      <c r="EO264" s="175"/>
      <c r="EP264" s="175"/>
      <c r="EQ264" s="175"/>
      <c r="ER264" s="175"/>
      <c r="ES264" s="175"/>
      <c r="ET264" s="175"/>
      <c r="EU264" s="175"/>
      <c r="EV264" s="175"/>
      <c r="EW264" s="175"/>
      <c r="EX264" s="175"/>
      <c r="EY264" s="175"/>
      <c r="EZ264" s="175"/>
      <c r="FA264" s="175"/>
      <c r="FB264" s="175"/>
      <c r="FC264" s="175"/>
      <c r="FD264" s="175"/>
      <c r="FE264" s="175"/>
      <c r="FF264" s="175"/>
      <c r="FG264" s="175"/>
      <c r="FH264" s="175"/>
      <c r="FI264" s="175"/>
      <c r="FJ264" s="175"/>
      <c r="FK264" s="175"/>
    </row>
    <row r="265" spans="1:167" s="118" customFormat="1" ht="111.75" customHeight="1" x14ac:dyDescent="0.25">
      <c r="A265" s="97" t="str">
        <f t="shared" ca="1" si="8"/>
        <v>MENOS DE 3 MESES PARA VENCER</v>
      </c>
      <c r="B265" s="106" t="s">
        <v>997</v>
      </c>
      <c r="C265" s="153" t="s">
        <v>1099</v>
      </c>
      <c r="D265" s="153" t="s">
        <v>829</v>
      </c>
      <c r="E265" s="153" t="s">
        <v>504</v>
      </c>
      <c r="F265" s="156" t="s">
        <v>1060</v>
      </c>
      <c r="G265" s="153" t="s">
        <v>861</v>
      </c>
      <c r="H265" s="153" t="s">
        <v>974</v>
      </c>
      <c r="I265" s="159">
        <v>45784</v>
      </c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175"/>
      <c r="V265" s="175"/>
      <c r="W265" s="175"/>
      <c r="X265" s="175"/>
      <c r="Y265" s="175"/>
      <c r="Z265" s="175"/>
      <c r="AA265" s="175"/>
      <c r="AB265" s="175"/>
      <c r="AC265" s="175"/>
      <c r="AD265" s="175"/>
      <c r="AE265" s="175"/>
      <c r="AF265" s="175"/>
      <c r="AG265" s="175"/>
      <c r="AH265" s="175"/>
      <c r="AI265" s="175"/>
      <c r="AJ265" s="175"/>
      <c r="AK265" s="175"/>
      <c r="AL265" s="175"/>
      <c r="AM265" s="175"/>
      <c r="AN265" s="175"/>
      <c r="AO265" s="175"/>
      <c r="AP265" s="175"/>
      <c r="AQ265" s="175"/>
      <c r="AR265" s="175"/>
      <c r="AS265" s="175"/>
      <c r="AT265" s="175"/>
      <c r="AU265" s="175"/>
      <c r="AV265" s="175"/>
      <c r="AW265" s="175"/>
      <c r="AX265" s="175"/>
      <c r="AY265" s="175"/>
      <c r="AZ265" s="175"/>
      <c r="BA265" s="175"/>
      <c r="BB265" s="175"/>
      <c r="BC265" s="175"/>
      <c r="BD265" s="175"/>
      <c r="BE265" s="175"/>
      <c r="BF265" s="175"/>
      <c r="BG265" s="175"/>
      <c r="BH265" s="175"/>
      <c r="BI265" s="175"/>
      <c r="BJ265" s="175"/>
      <c r="BK265" s="175"/>
      <c r="BL265" s="175"/>
      <c r="BM265" s="175"/>
      <c r="BN265" s="175"/>
      <c r="BO265" s="175"/>
      <c r="BP265" s="175"/>
      <c r="BQ265" s="175"/>
      <c r="BR265" s="175"/>
      <c r="BS265" s="175"/>
      <c r="BT265" s="175"/>
      <c r="BU265" s="175"/>
      <c r="BV265" s="175"/>
      <c r="BW265" s="175"/>
      <c r="BX265" s="175"/>
      <c r="BY265" s="175"/>
      <c r="BZ265" s="175"/>
      <c r="CA265" s="175"/>
      <c r="CB265" s="175"/>
      <c r="CC265" s="175"/>
      <c r="CD265" s="175"/>
      <c r="CE265" s="175"/>
      <c r="CF265" s="175"/>
      <c r="CG265" s="175"/>
      <c r="CH265" s="175"/>
      <c r="CI265" s="175"/>
      <c r="CJ265" s="175"/>
      <c r="CK265" s="175"/>
      <c r="CL265" s="175"/>
      <c r="CM265" s="175"/>
      <c r="CN265" s="175"/>
      <c r="CO265" s="175"/>
      <c r="CP265" s="175"/>
      <c r="CQ265" s="175"/>
      <c r="CR265" s="175"/>
      <c r="CS265" s="175"/>
      <c r="CT265" s="175"/>
      <c r="CU265" s="175"/>
      <c r="CV265" s="175"/>
      <c r="CW265" s="175"/>
      <c r="CX265" s="175"/>
      <c r="CY265" s="175"/>
      <c r="CZ265" s="175"/>
      <c r="DA265" s="175"/>
      <c r="DB265" s="175"/>
      <c r="DC265" s="175"/>
      <c r="DD265" s="175"/>
      <c r="DE265" s="175"/>
      <c r="DF265" s="175"/>
      <c r="DG265" s="175"/>
      <c r="DH265" s="175"/>
      <c r="DI265" s="175"/>
      <c r="DJ265" s="175"/>
      <c r="DK265" s="175"/>
      <c r="DL265" s="175"/>
      <c r="DM265" s="175"/>
      <c r="DN265" s="175"/>
      <c r="DO265" s="175"/>
      <c r="DP265" s="175"/>
      <c r="DQ265" s="175"/>
      <c r="DR265" s="175"/>
      <c r="DS265" s="175"/>
      <c r="DT265" s="175"/>
      <c r="DU265" s="175"/>
      <c r="DV265" s="175"/>
      <c r="DW265" s="175"/>
      <c r="DX265" s="175"/>
      <c r="DY265" s="175"/>
      <c r="DZ265" s="175"/>
      <c r="EA265" s="175"/>
      <c r="EB265" s="175"/>
      <c r="EC265" s="175"/>
      <c r="ED265" s="175"/>
      <c r="EE265" s="175"/>
      <c r="EF265" s="175"/>
      <c r="EG265" s="175"/>
      <c r="EH265" s="175"/>
      <c r="EI265" s="175"/>
      <c r="EJ265" s="175"/>
      <c r="EK265" s="175"/>
      <c r="EL265" s="175"/>
      <c r="EM265" s="175"/>
      <c r="EN265" s="175"/>
      <c r="EO265" s="175"/>
      <c r="EP265" s="175"/>
      <c r="EQ265" s="175"/>
      <c r="ER265" s="175"/>
      <c r="ES265" s="175"/>
      <c r="ET265" s="175"/>
      <c r="EU265" s="175"/>
      <c r="EV265" s="175"/>
      <c r="EW265" s="175"/>
      <c r="EX265" s="175"/>
      <c r="EY265" s="175"/>
      <c r="EZ265" s="175"/>
      <c r="FA265" s="175"/>
      <c r="FB265" s="175"/>
      <c r="FC265" s="175"/>
      <c r="FD265" s="175"/>
      <c r="FE265" s="175"/>
      <c r="FF265" s="175"/>
      <c r="FG265" s="175"/>
      <c r="FH265" s="175"/>
      <c r="FI265" s="175"/>
      <c r="FJ265" s="175"/>
      <c r="FK265" s="175"/>
    </row>
    <row r="266" spans="1:167" ht="63" hidden="1" x14ac:dyDescent="0.25">
      <c r="A266" s="97" t="str">
        <f t="shared" ca="1" si="8"/>
        <v>ENCERRADO</v>
      </c>
      <c r="B266" s="98" t="s">
        <v>831</v>
      </c>
      <c r="C266" s="99" t="s">
        <v>885</v>
      </c>
      <c r="D266" s="96" t="s">
        <v>832</v>
      </c>
      <c r="E266" s="99" t="s">
        <v>504</v>
      </c>
      <c r="F266" s="95" t="s">
        <v>759</v>
      </c>
      <c r="G266" s="100" t="s">
        <v>760</v>
      </c>
      <c r="H266" s="99" t="s">
        <v>875</v>
      </c>
      <c r="I266" s="103">
        <v>45066</v>
      </c>
      <c r="J266" s="63"/>
      <c r="K266" s="133"/>
      <c r="L266" s="115"/>
      <c r="M266" s="115"/>
      <c r="N266" s="94"/>
      <c r="O266" s="94"/>
      <c r="P266" s="94"/>
      <c r="Q266" s="115"/>
      <c r="R266" s="115"/>
      <c r="S266" s="115"/>
      <c r="T266" s="94"/>
    </row>
    <row r="267" spans="1:167" ht="63" x14ac:dyDescent="0.25">
      <c r="A267" s="97" t="str">
        <f t="shared" ca="1" si="8"/>
        <v>VIGENTE</v>
      </c>
      <c r="B267" s="106" t="s">
        <v>998</v>
      </c>
      <c r="C267" s="153" t="s">
        <v>1100</v>
      </c>
      <c r="D267" s="153" t="s">
        <v>880</v>
      </c>
      <c r="E267" s="153" t="s">
        <v>504</v>
      </c>
      <c r="F267" s="156" t="s">
        <v>1061</v>
      </c>
      <c r="G267" s="153" t="s">
        <v>860</v>
      </c>
      <c r="H267" s="153" t="s">
        <v>975</v>
      </c>
      <c r="I267" s="159">
        <v>46066</v>
      </c>
      <c r="J267" s="63"/>
      <c r="K267" s="133"/>
      <c r="L267" s="115"/>
      <c r="M267" s="115"/>
      <c r="N267" s="94"/>
      <c r="O267" s="94"/>
      <c r="P267" s="94"/>
      <c r="Q267" s="115"/>
      <c r="R267" s="115"/>
      <c r="S267" s="115"/>
      <c r="T267" s="172"/>
      <c r="U267" s="174"/>
      <c r="V267" s="175"/>
      <c r="W267" s="175"/>
      <c r="X267" s="175"/>
      <c r="Y267" s="175"/>
      <c r="Z267" s="175"/>
      <c r="AA267" s="175"/>
      <c r="AB267" s="175"/>
      <c r="AC267" s="175"/>
      <c r="AD267" s="175"/>
      <c r="AE267" s="175"/>
      <c r="AF267" s="175"/>
      <c r="AG267" s="175"/>
      <c r="AH267" s="175"/>
      <c r="AI267" s="175"/>
      <c r="AJ267" s="175"/>
      <c r="AK267" s="175"/>
      <c r="AL267" s="175"/>
      <c r="AM267" s="175"/>
      <c r="AN267" s="175"/>
      <c r="AO267" s="175"/>
      <c r="AP267" s="175"/>
      <c r="AQ267" s="175"/>
      <c r="AR267" s="175"/>
      <c r="AS267" s="175"/>
      <c r="AT267" s="175"/>
      <c r="AU267" s="175"/>
      <c r="AV267" s="175"/>
      <c r="AW267" s="175"/>
      <c r="AX267" s="175"/>
      <c r="AY267" s="175"/>
      <c r="AZ267" s="175"/>
      <c r="BA267" s="175"/>
      <c r="BB267" s="175"/>
      <c r="BC267" s="175"/>
      <c r="BD267" s="175"/>
      <c r="BE267" s="175"/>
      <c r="BF267" s="175"/>
      <c r="BG267" s="175"/>
      <c r="BH267" s="175"/>
      <c r="BI267" s="175"/>
      <c r="BJ267" s="175"/>
      <c r="BK267" s="175"/>
      <c r="BL267" s="175"/>
      <c r="BM267" s="175"/>
      <c r="BN267" s="175"/>
      <c r="BO267" s="175"/>
    </row>
    <row r="268" spans="1:167" ht="63" x14ac:dyDescent="0.25">
      <c r="A268" s="97" t="str">
        <f t="shared" ca="1" si="8"/>
        <v>VIGENTE</v>
      </c>
      <c r="B268" s="106" t="s">
        <v>999</v>
      </c>
      <c r="C268" s="160" t="s">
        <v>1034</v>
      </c>
      <c r="D268" s="153" t="s">
        <v>834</v>
      </c>
      <c r="E268" s="157" t="s">
        <v>835</v>
      </c>
      <c r="F268" s="156" t="s">
        <v>1062</v>
      </c>
      <c r="G268" s="153" t="s">
        <v>948</v>
      </c>
      <c r="H268" s="153" t="s">
        <v>976</v>
      </c>
      <c r="I268" s="159">
        <v>46068</v>
      </c>
      <c r="J268" s="63"/>
      <c r="K268" s="133"/>
      <c r="L268" s="115"/>
      <c r="M268" s="115"/>
      <c r="N268" s="94"/>
      <c r="O268" s="94"/>
      <c r="P268" s="94"/>
      <c r="Q268" s="115"/>
      <c r="R268" s="115"/>
      <c r="S268" s="115"/>
      <c r="T268" s="172"/>
      <c r="U268" s="174"/>
      <c r="V268" s="175"/>
      <c r="W268" s="175"/>
      <c r="X268" s="175"/>
      <c r="Y268" s="175"/>
      <c r="Z268" s="175"/>
      <c r="AA268" s="175"/>
      <c r="AB268" s="175"/>
      <c r="AC268" s="175"/>
      <c r="AD268" s="175"/>
      <c r="AE268" s="175"/>
      <c r="AF268" s="175"/>
      <c r="AG268" s="175"/>
      <c r="AH268" s="175"/>
      <c r="AI268" s="175"/>
      <c r="AJ268" s="175"/>
      <c r="AK268" s="175"/>
      <c r="AL268" s="175"/>
      <c r="AM268" s="175"/>
      <c r="AN268" s="175"/>
      <c r="AO268" s="175"/>
      <c r="AP268" s="175"/>
      <c r="AQ268" s="175"/>
      <c r="AR268" s="175"/>
      <c r="AS268" s="175"/>
      <c r="AT268" s="175"/>
      <c r="AU268" s="175"/>
      <c r="AV268" s="175"/>
      <c r="AW268" s="175"/>
      <c r="AX268" s="175"/>
      <c r="AY268" s="175"/>
      <c r="AZ268" s="175"/>
      <c r="BA268" s="175"/>
      <c r="BB268" s="175"/>
      <c r="BC268" s="175"/>
      <c r="BD268" s="175"/>
      <c r="BE268" s="175"/>
      <c r="BF268" s="175"/>
      <c r="BG268" s="175"/>
      <c r="BH268" s="175"/>
      <c r="BI268" s="175"/>
      <c r="BJ268" s="175"/>
      <c r="BK268" s="175"/>
      <c r="BL268" s="175"/>
      <c r="BM268" s="175"/>
      <c r="BN268" s="175"/>
      <c r="BO268" s="175"/>
    </row>
    <row r="269" spans="1:167" ht="63" x14ac:dyDescent="0.25">
      <c r="A269" s="97" t="str">
        <f t="shared" ca="1" si="8"/>
        <v>VIGENTE</v>
      </c>
      <c r="B269" s="106" t="s">
        <v>1000</v>
      </c>
      <c r="C269" s="153" t="s">
        <v>1035</v>
      </c>
      <c r="D269" s="161" t="s">
        <v>836</v>
      </c>
      <c r="E269" s="153" t="s">
        <v>38</v>
      </c>
      <c r="F269" s="156" t="s">
        <v>1063</v>
      </c>
      <c r="G269" s="162" t="s">
        <v>874</v>
      </c>
      <c r="H269" s="153" t="s">
        <v>977</v>
      </c>
      <c r="I269" s="159">
        <v>45903</v>
      </c>
      <c r="J269" s="63"/>
      <c r="K269" s="133"/>
      <c r="L269" s="115"/>
      <c r="M269" s="115"/>
      <c r="N269" s="94"/>
      <c r="O269" s="94"/>
      <c r="P269" s="94"/>
      <c r="Q269" s="115"/>
      <c r="R269" s="115"/>
      <c r="S269" s="115"/>
      <c r="T269" s="172"/>
      <c r="U269" s="174"/>
      <c r="V269" s="175"/>
      <c r="W269" s="175"/>
      <c r="X269" s="175"/>
      <c r="Y269" s="175"/>
      <c r="Z269" s="175"/>
      <c r="AA269" s="175"/>
      <c r="AB269" s="175"/>
      <c r="AC269" s="175"/>
      <c r="AD269" s="175"/>
      <c r="AE269" s="175"/>
      <c r="AF269" s="175"/>
      <c r="AG269" s="175"/>
      <c r="AH269" s="175"/>
      <c r="AI269" s="175"/>
      <c r="AJ269" s="175"/>
      <c r="AK269" s="175"/>
      <c r="AL269" s="175"/>
      <c r="AM269" s="175"/>
      <c r="AN269" s="175"/>
      <c r="AO269" s="175"/>
      <c r="AP269" s="175"/>
      <c r="AQ269" s="175"/>
      <c r="AR269" s="175"/>
      <c r="AS269" s="175"/>
      <c r="AT269" s="175"/>
      <c r="AU269" s="175"/>
      <c r="AV269" s="175"/>
      <c r="AW269" s="175"/>
      <c r="AX269" s="175"/>
      <c r="AY269" s="175"/>
      <c r="AZ269" s="175"/>
      <c r="BA269" s="175"/>
      <c r="BB269" s="175"/>
      <c r="BC269" s="175"/>
      <c r="BD269" s="175"/>
      <c r="BE269" s="175"/>
      <c r="BF269" s="175"/>
      <c r="BG269" s="175"/>
      <c r="BH269" s="175"/>
      <c r="BI269" s="175"/>
      <c r="BJ269" s="175"/>
      <c r="BK269" s="175"/>
      <c r="BL269" s="175"/>
      <c r="BM269" s="175"/>
      <c r="BN269" s="175"/>
      <c r="BO269" s="175"/>
    </row>
    <row r="270" spans="1:167" ht="63" hidden="1" x14ac:dyDescent="0.25">
      <c r="A270" s="97" t="str">
        <f t="shared" ca="1" si="8"/>
        <v>ENCERRADO</v>
      </c>
      <c r="B270" s="98" t="s">
        <v>841</v>
      </c>
      <c r="C270" s="99" t="s">
        <v>884</v>
      </c>
      <c r="D270" s="96" t="s">
        <v>837</v>
      </c>
      <c r="E270" s="99" t="s">
        <v>838</v>
      </c>
      <c r="F270" s="95" t="s">
        <v>839</v>
      </c>
      <c r="G270" s="100" t="s">
        <v>859</v>
      </c>
      <c r="H270" s="99" t="s">
        <v>840</v>
      </c>
      <c r="I270" s="103">
        <v>45348</v>
      </c>
      <c r="J270" s="63"/>
      <c r="K270" s="133"/>
      <c r="L270" s="115"/>
      <c r="M270" s="115"/>
      <c r="N270" s="94"/>
      <c r="O270" s="94"/>
      <c r="P270" s="94"/>
      <c r="Q270" s="115"/>
      <c r="R270" s="115"/>
      <c r="S270" s="115"/>
      <c r="T270" s="94"/>
    </row>
    <row r="271" spans="1:167" ht="63" x14ac:dyDescent="0.25">
      <c r="A271" s="97" t="str">
        <f t="shared" ca="1" si="8"/>
        <v>VIGENTE</v>
      </c>
      <c r="B271" s="106" t="s">
        <v>1001</v>
      </c>
      <c r="C271" s="153" t="s">
        <v>1098</v>
      </c>
      <c r="D271" s="153" t="s">
        <v>842</v>
      </c>
      <c r="E271" s="154" t="s">
        <v>24</v>
      </c>
      <c r="F271" s="156" t="s">
        <v>1064</v>
      </c>
      <c r="G271" s="153" t="s">
        <v>858</v>
      </c>
      <c r="H271" s="153" t="s">
        <v>978</v>
      </c>
      <c r="I271" s="159">
        <v>45890</v>
      </c>
      <c r="J271" s="63"/>
      <c r="K271" s="133"/>
      <c r="L271" s="115"/>
      <c r="M271" s="115"/>
      <c r="N271" s="94"/>
      <c r="O271" s="94"/>
      <c r="P271" s="94"/>
      <c r="Q271" s="115"/>
      <c r="R271" s="115"/>
      <c r="S271" s="115"/>
      <c r="T271" s="172"/>
      <c r="U271" s="174"/>
      <c r="V271" s="175"/>
      <c r="W271" s="175"/>
      <c r="X271" s="175"/>
      <c r="Y271" s="175"/>
      <c r="Z271" s="175"/>
      <c r="AA271" s="175"/>
      <c r="AB271" s="175"/>
      <c r="AC271" s="175"/>
      <c r="AD271" s="175"/>
      <c r="AE271" s="175"/>
      <c r="AF271" s="175"/>
      <c r="AG271" s="175"/>
      <c r="AH271" s="175"/>
      <c r="AI271" s="175"/>
      <c r="AJ271" s="175"/>
      <c r="AK271" s="175"/>
      <c r="AL271" s="175"/>
      <c r="AM271" s="175"/>
      <c r="AN271" s="175"/>
      <c r="AO271" s="175"/>
      <c r="AP271" s="175"/>
      <c r="AQ271" s="175"/>
      <c r="AR271" s="175"/>
      <c r="AS271" s="175"/>
      <c r="AT271" s="175"/>
      <c r="AU271" s="175"/>
      <c r="AV271" s="175"/>
      <c r="AW271" s="175"/>
      <c r="AX271" s="175"/>
      <c r="AY271" s="175"/>
      <c r="AZ271" s="175"/>
      <c r="BA271" s="175"/>
      <c r="BB271" s="175"/>
      <c r="BC271" s="175"/>
      <c r="BD271" s="175"/>
      <c r="BE271" s="175"/>
      <c r="BF271" s="175"/>
      <c r="BG271" s="175"/>
      <c r="BH271" s="175"/>
      <c r="BI271" s="175"/>
      <c r="BJ271" s="175"/>
      <c r="BK271" s="175"/>
      <c r="BL271" s="175"/>
      <c r="BM271" s="175"/>
      <c r="BN271" s="175"/>
      <c r="BO271" s="175"/>
    </row>
    <row r="272" spans="1:167" ht="63" hidden="1" x14ac:dyDescent="0.25">
      <c r="A272" s="97" t="str">
        <f t="shared" ca="1" si="8"/>
        <v>ENCERRADO</v>
      </c>
      <c r="B272" s="98" t="s">
        <v>844</v>
      </c>
      <c r="C272" s="134" t="s">
        <v>883</v>
      </c>
      <c r="D272" s="96" t="s">
        <v>845</v>
      </c>
      <c r="E272" s="107" t="s">
        <v>846</v>
      </c>
      <c r="F272" s="95" t="s">
        <v>847</v>
      </c>
      <c r="G272" s="95" t="s">
        <v>847</v>
      </c>
      <c r="H272" s="99" t="s">
        <v>882</v>
      </c>
      <c r="I272" s="103">
        <v>45601</v>
      </c>
      <c r="J272" s="94"/>
      <c r="K272" s="94"/>
      <c r="L272" s="118"/>
      <c r="M272" s="118"/>
      <c r="N272" s="118"/>
      <c r="O272" s="94"/>
      <c r="P272" s="94"/>
      <c r="Q272" s="94"/>
      <c r="R272" s="118"/>
      <c r="S272" s="118"/>
      <c r="T272" s="118"/>
    </row>
    <row r="273" spans="1:67" ht="63" x14ac:dyDescent="0.25">
      <c r="A273" s="97" t="str">
        <f t="shared" ca="1" si="8"/>
        <v>VIGENTE</v>
      </c>
      <c r="B273" s="106" t="s">
        <v>1002</v>
      </c>
      <c r="C273" s="153" t="s">
        <v>1102</v>
      </c>
      <c r="D273" s="153" t="s">
        <v>848</v>
      </c>
      <c r="E273" s="154" t="s">
        <v>932</v>
      </c>
      <c r="F273" s="156" t="s">
        <v>1065</v>
      </c>
      <c r="G273" s="153" t="s">
        <v>935</v>
      </c>
      <c r="H273" s="153" t="s">
        <v>979</v>
      </c>
      <c r="I273" s="159">
        <v>45983</v>
      </c>
      <c r="J273" s="94"/>
      <c r="K273" s="94"/>
      <c r="L273" s="118"/>
      <c r="M273" s="118"/>
      <c r="N273" s="118"/>
      <c r="O273" s="94"/>
      <c r="P273" s="94"/>
      <c r="Q273" s="94"/>
      <c r="R273" s="118"/>
      <c r="S273" s="118"/>
      <c r="T273" s="173"/>
      <c r="U273" s="174"/>
      <c r="V273" s="175"/>
      <c r="W273" s="175"/>
      <c r="X273" s="175"/>
      <c r="Y273" s="175"/>
      <c r="Z273" s="175"/>
      <c r="AA273" s="175"/>
      <c r="AB273" s="175"/>
      <c r="AC273" s="175"/>
      <c r="AD273" s="175"/>
      <c r="AE273" s="175"/>
      <c r="AF273" s="175"/>
      <c r="AG273" s="175"/>
      <c r="AH273" s="175"/>
      <c r="AI273" s="175"/>
      <c r="AJ273" s="175"/>
      <c r="AK273" s="175"/>
      <c r="AL273" s="175"/>
      <c r="AM273" s="175"/>
      <c r="AN273" s="175"/>
      <c r="AO273" s="175"/>
      <c r="AP273" s="175"/>
      <c r="AQ273" s="175"/>
      <c r="AR273" s="175"/>
      <c r="AS273" s="175"/>
      <c r="AT273" s="175"/>
      <c r="AU273" s="175"/>
      <c r="AV273" s="175"/>
      <c r="AW273" s="175"/>
      <c r="AX273" s="175"/>
      <c r="AY273" s="175"/>
      <c r="AZ273" s="175"/>
      <c r="BA273" s="175"/>
      <c r="BB273" s="175"/>
      <c r="BC273" s="175"/>
      <c r="BD273" s="175"/>
      <c r="BE273" s="175"/>
      <c r="BF273" s="175"/>
      <c r="BG273" s="175"/>
      <c r="BH273" s="175"/>
      <c r="BI273" s="175"/>
      <c r="BJ273" s="175"/>
      <c r="BK273" s="175"/>
      <c r="BL273" s="175"/>
      <c r="BM273" s="175"/>
      <c r="BN273" s="175"/>
      <c r="BO273" s="175"/>
    </row>
    <row r="274" spans="1:67" ht="63" hidden="1" x14ac:dyDescent="0.25">
      <c r="A274" s="97" t="str">
        <f t="shared" ca="1" si="8"/>
        <v>ENCERRADO</v>
      </c>
      <c r="B274" s="98" t="s">
        <v>849</v>
      </c>
      <c r="C274" s="99" t="s">
        <v>881</v>
      </c>
      <c r="D274" s="135" t="s">
        <v>851</v>
      </c>
      <c r="E274" s="107" t="s">
        <v>850</v>
      </c>
      <c r="F274" s="95" t="s">
        <v>852</v>
      </c>
      <c r="G274" s="115"/>
      <c r="H274" s="99" t="s">
        <v>853</v>
      </c>
      <c r="I274" s="103">
        <v>45533</v>
      </c>
      <c r="J274" s="94"/>
      <c r="K274" s="94"/>
      <c r="L274" s="118"/>
      <c r="M274" s="118"/>
      <c r="N274" s="118"/>
      <c r="O274" s="94"/>
      <c r="P274" s="94"/>
      <c r="Q274" s="94"/>
      <c r="R274" s="118"/>
      <c r="S274" s="118"/>
      <c r="T274" s="118"/>
    </row>
    <row r="275" spans="1:67" ht="63" x14ac:dyDescent="0.25">
      <c r="A275" s="97" t="str">
        <f t="shared" ca="1" si="8"/>
        <v>VIGENTE</v>
      </c>
      <c r="B275" s="106" t="s">
        <v>1003</v>
      </c>
      <c r="C275" s="153" t="s">
        <v>1036</v>
      </c>
      <c r="D275" s="153" t="s">
        <v>925</v>
      </c>
      <c r="E275" s="154" t="s">
        <v>854</v>
      </c>
      <c r="F275" s="156" t="s">
        <v>1066</v>
      </c>
      <c r="G275" s="153" t="s">
        <v>873</v>
      </c>
      <c r="H275" s="153" t="s">
        <v>980</v>
      </c>
      <c r="I275" s="159">
        <v>46116</v>
      </c>
      <c r="J275" s="94"/>
      <c r="K275" s="94"/>
      <c r="L275" s="118"/>
      <c r="M275" s="118"/>
      <c r="N275" s="118"/>
      <c r="O275" s="94"/>
      <c r="P275" s="94"/>
      <c r="Q275" s="94"/>
      <c r="R275" s="118"/>
      <c r="S275" s="118"/>
      <c r="T275" s="173"/>
      <c r="U275" s="174"/>
      <c r="V275" s="175"/>
      <c r="W275" s="175"/>
      <c r="X275" s="175"/>
      <c r="Y275" s="175"/>
      <c r="Z275" s="175"/>
      <c r="AA275" s="175"/>
      <c r="AB275" s="175"/>
      <c r="AC275" s="175"/>
      <c r="AD275" s="175"/>
      <c r="AE275" s="175"/>
      <c r="AF275" s="175"/>
      <c r="AG275" s="175"/>
      <c r="AH275" s="175"/>
      <c r="AI275" s="175"/>
      <c r="AJ275" s="175"/>
      <c r="AK275" s="175"/>
      <c r="AL275" s="175"/>
      <c r="AM275" s="175"/>
      <c r="AN275" s="175"/>
      <c r="AO275" s="175"/>
      <c r="AP275" s="175"/>
      <c r="AQ275" s="175"/>
      <c r="AR275" s="175"/>
      <c r="AS275" s="175"/>
      <c r="AT275" s="175"/>
      <c r="AU275" s="175"/>
      <c r="AV275" s="175"/>
      <c r="AW275" s="175"/>
      <c r="AX275" s="175"/>
      <c r="AY275" s="175"/>
      <c r="AZ275" s="175"/>
      <c r="BA275" s="175"/>
      <c r="BB275" s="175"/>
      <c r="BC275" s="175"/>
      <c r="BD275" s="175"/>
      <c r="BE275" s="175"/>
      <c r="BF275" s="175"/>
      <c r="BG275" s="175"/>
      <c r="BH275" s="175"/>
      <c r="BI275" s="175"/>
      <c r="BJ275" s="175"/>
      <c r="BK275" s="175"/>
      <c r="BL275" s="175"/>
      <c r="BM275" s="175"/>
      <c r="BN275" s="175"/>
      <c r="BO275" s="175"/>
    </row>
    <row r="276" spans="1:67" ht="63" x14ac:dyDescent="0.25">
      <c r="A276" s="97" t="str">
        <f t="shared" ca="1" si="8"/>
        <v>VIGENTE</v>
      </c>
      <c r="B276" s="106" t="s">
        <v>1004</v>
      </c>
      <c r="C276" s="153" t="s">
        <v>1037</v>
      </c>
      <c r="D276" s="153" t="s">
        <v>855</v>
      </c>
      <c r="E276" s="154" t="s">
        <v>854</v>
      </c>
      <c r="F276" s="156" t="s">
        <v>1066</v>
      </c>
      <c r="G276" s="153" t="s">
        <v>872</v>
      </c>
      <c r="H276" s="153" t="s">
        <v>981</v>
      </c>
      <c r="I276" s="159">
        <v>46116</v>
      </c>
      <c r="J276" s="94"/>
      <c r="K276" s="94"/>
      <c r="L276" s="118"/>
      <c r="M276" s="118"/>
      <c r="N276" s="118"/>
      <c r="O276" s="94"/>
      <c r="P276" s="94"/>
      <c r="Q276" s="94"/>
      <c r="R276" s="118"/>
      <c r="S276" s="118"/>
      <c r="T276" s="173"/>
      <c r="U276" s="174"/>
      <c r="V276" s="175"/>
      <c r="W276" s="175"/>
      <c r="X276" s="175"/>
      <c r="Y276" s="175"/>
      <c r="Z276" s="175"/>
      <c r="AA276" s="175"/>
      <c r="AB276" s="175"/>
      <c r="AC276" s="175"/>
      <c r="AD276" s="175"/>
      <c r="AE276" s="175"/>
      <c r="AF276" s="175"/>
      <c r="AG276" s="175"/>
      <c r="AH276" s="175"/>
      <c r="AI276" s="175"/>
      <c r="AJ276" s="175"/>
      <c r="AK276" s="175"/>
      <c r="AL276" s="175"/>
      <c r="AM276" s="175"/>
      <c r="AN276" s="175"/>
      <c r="AO276" s="175"/>
      <c r="AP276" s="175"/>
      <c r="AQ276" s="175"/>
      <c r="AR276" s="175"/>
      <c r="AS276" s="175"/>
      <c r="AT276" s="175"/>
      <c r="AU276" s="175"/>
      <c r="AV276" s="175"/>
      <c r="AW276" s="175"/>
      <c r="AX276" s="175"/>
      <c r="AY276" s="175"/>
      <c r="AZ276" s="175"/>
      <c r="BA276" s="175"/>
      <c r="BB276" s="175"/>
      <c r="BC276" s="175"/>
      <c r="BD276" s="175"/>
      <c r="BE276" s="175"/>
      <c r="BF276" s="175"/>
      <c r="BG276" s="175"/>
      <c r="BH276" s="175"/>
      <c r="BI276" s="175"/>
      <c r="BJ276" s="175"/>
      <c r="BK276" s="175"/>
      <c r="BL276" s="175"/>
      <c r="BM276" s="175"/>
      <c r="BN276" s="175"/>
      <c r="BO276" s="175"/>
    </row>
    <row r="277" spans="1:67" ht="83.25" customHeight="1" x14ac:dyDescent="0.25">
      <c r="A277" s="97" t="str">
        <f t="shared" ca="1" si="8"/>
        <v>VIGENTE</v>
      </c>
      <c r="B277" s="106" t="s">
        <v>1005</v>
      </c>
      <c r="C277" s="153" t="s">
        <v>1107</v>
      </c>
      <c r="D277" s="153" t="s">
        <v>856</v>
      </c>
      <c r="E277" s="154" t="s">
        <v>24</v>
      </c>
      <c r="F277" s="156" t="s">
        <v>1067</v>
      </c>
      <c r="G277" s="153" t="s">
        <v>871</v>
      </c>
      <c r="H277" s="153" t="s">
        <v>857</v>
      </c>
      <c r="I277" s="159">
        <v>46304</v>
      </c>
      <c r="J277" s="94"/>
      <c r="K277" s="94"/>
      <c r="L277" s="118"/>
      <c r="M277" s="118"/>
      <c r="N277" s="118"/>
      <c r="O277" s="94"/>
      <c r="P277" s="94"/>
      <c r="Q277" s="94"/>
      <c r="R277" s="118"/>
      <c r="S277" s="118"/>
      <c r="T277" s="173"/>
      <c r="U277" s="174"/>
      <c r="V277" s="175"/>
      <c r="W277" s="175"/>
      <c r="X277" s="175"/>
      <c r="Y277" s="175"/>
      <c r="Z277" s="175"/>
      <c r="AA277" s="175"/>
      <c r="AB277" s="175"/>
      <c r="AC277" s="175"/>
      <c r="AD277" s="175"/>
      <c r="AE277" s="175"/>
      <c r="AF277" s="175"/>
      <c r="AG277" s="175"/>
      <c r="AH277" s="175"/>
      <c r="AI277" s="175"/>
      <c r="AJ277" s="175"/>
      <c r="AK277" s="175"/>
      <c r="AL277" s="175"/>
      <c r="AM277" s="175"/>
      <c r="AN277" s="175"/>
      <c r="AO277" s="175"/>
      <c r="AP277" s="175"/>
      <c r="AQ277" s="175"/>
      <c r="AR277" s="175"/>
      <c r="AS277" s="175"/>
      <c r="AT277" s="175"/>
      <c r="AU277" s="175"/>
      <c r="AV277" s="175"/>
      <c r="AW277" s="175"/>
      <c r="AX277" s="175"/>
      <c r="AY277" s="175"/>
      <c r="AZ277" s="175"/>
      <c r="BA277" s="175"/>
      <c r="BB277" s="175"/>
      <c r="BC277" s="175"/>
      <c r="BD277" s="175"/>
      <c r="BE277" s="175"/>
      <c r="BF277" s="175"/>
      <c r="BG277" s="175"/>
      <c r="BH277" s="175"/>
      <c r="BI277" s="175"/>
      <c r="BJ277" s="175"/>
      <c r="BK277" s="175"/>
      <c r="BL277" s="175"/>
      <c r="BM277" s="175"/>
      <c r="BN277" s="175"/>
      <c r="BO277" s="175"/>
    </row>
    <row r="278" spans="1:67" ht="84" customHeight="1" x14ac:dyDescent="0.25">
      <c r="A278" s="97" t="s">
        <v>799</v>
      </c>
      <c r="B278" s="106" t="s">
        <v>1006</v>
      </c>
      <c r="C278" s="153" t="s">
        <v>1101</v>
      </c>
      <c r="D278" s="153" t="s">
        <v>879</v>
      </c>
      <c r="E278" s="154" t="s">
        <v>504</v>
      </c>
      <c r="F278" s="156" t="s">
        <v>910</v>
      </c>
      <c r="G278" s="163" t="s">
        <v>910</v>
      </c>
      <c r="H278" s="153" t="s">
        <v>867</v>
      </c>
      <c r="I278" s="159">
        <v>46147</v>
      </c>
      <c r="J278" s="94"/>
      <c r="K278" s="94"/>
      <c r="L278" s="94"/>
      <c r="M278" s="118"/>
      <c r="N278" s="118"/>
      <c r="O278" s="118"/>
      <c r="P278" s="94"/>
      <c r="Q278" s="94"/>
      <c r="R278" s="94"/>
      <c r="U278" s="174"/>
      <c r="V278" s="175"/>
      <c r="W278" s="175"/>
      <c r="X278" s="175"/>
      <c r="Y278" s="175"/>
      <c r="Z278" s="175"/>
      <c r="AA278" s="175"/>
      <c r="AB278" s="175"/>
      <c r="AC278" s="175"/>
      <c r="AD278" s="175"/>
      <c r="AE278" s="175"/>
      <c r="AF278" s="175"/>
      <c r="AG278" s="175"/>
      <c r="AH278" s="175"/>
      <c r="AI278" s="175"/>
      <c r="AJ278" s="175"/>
      <c r="AK278" s="175"/>
      <c r="AL278" s="175"/>
      <c r="AM278" s="175"/>
      <c r="AN278" s="175"/>
      <c r="AO278" s="175"/>
      <c r="AP278" s="175"/>
      <c r="AQ278" s="175"/>
      <c r="AR278" s="175"/>
      <c r="AS278" s="175"/>
      <c r="AT278" s="175"/>
      <c r="AU278" s="175"/>
      <c r="AV278" s="175"/>
      <c r="AW278" s="175"/>
      <c r="AX278" s="175"/>
      <c r="AY278" s="175"/>
      <c r="AZ278" s="175"/>
      <c r="BA278" s="175"/>
      <c r="BB278" s="175"/>
      <c r="BC278" s="175"/>
      <c r="BD278" s="175"/>
      <c r="BE278" s="175"/>
      <c r="BF278" s="175"/>
      <c r="BG278" s="175"/>
      <c r="BH278" s="175"/>
      <c r="BI278" s="175"/>
      <c r="BJ278" s="175"/>
      <c r="BK278" s="175"/>
      <c r="BL278" s="175"/>
      <c r="BM278" s="175"/>
      <c r="BN278" s="175"/>
      <c r="BO278" s="175"/>
    </row>
    <row r="279" spans="1:67" ht="86.25" customHeight="1" x14ac:dyDescent="0.25">
      <c r="A279" s="97" t="s">
        <v>799</v>
      </c>
      <c r="B279" s="106" t="s">
        <v>1007</v>
      </c>
      <c r="C279" s="153" t="s">
        <v>1103</v>
      </c>
      <c r="D279" s="153" t="s">
        <v>864</v>
      </c>
      <c r="E279" s="154" t="s">
        <v>24</v>
      </c>
      <c r="F279" s="156" t="s">
        <v>1068</v>
      </c>
      <c r="G279" s="163" t="s">
        <v>911</v>
      </c>
      <c r="H279" s="153" t="s">
        <v>868</v>
      </c>
      <c r="I279" s="159">
        <v>45551</v>
      </c>
      <c r="J279" s="94"/>
      <c r="K279" s="94"/>
      <c r="L279" s="94"/>
      <c r="M279" s="118"/>
      <c r="N279" s="118"/>
      <c r="O279" s="118"/>
      <c r="P279" s="94"/>
      <c r="Q279" s="94"/>
      <c r="R279" s="94"/>
      <c r="U279" s="174"/>
      <c r="V279" s="175"/>
      <c r="W279" s="175"/>
      <c r="X279" s="175"/>
      <c r="Y279" s="175"/>
      <c r="Z279" s="175"/>
      <c r="AA279" s="175"/>
      <c r="AB279" s="175"/>
      <c r="AC279" s="175"/>
      <c r="AD279" s="175"/>
      <c r="AE279" s="175"/>
      <c r="AF279" s="175"/>
      <c r="AG279" s="175"/>
      <c r="AH279" s="175"/>
      <c r="AI279" s="175"/>
      <c r="AJ279" s="175"/>
      <c r="AK279" s="175"/>
      <c r="AL279" s="175"/>
      <c r="AM279" s="175"/>
      <c r="AN279" s="175"/>
      <c r="AO279" s="175"/>
      <c r="AP279" s="175"/>
      <c r="AQ279" s="175"/>
      <c r="AR279" s="175"/>
      <c r="AS279" s="175"/>
      <c r="AT279" s="175"/>
      <c r="AU279" s="175"/>
      <c r="AV279" s="175"/>
      <c r="AW279" s="175"/>
      <c r="AX279" s="175"/>
      <c r="AY279" s="175"/>
      <c r="AZ279" s="175"/>
      <c r="BA279" s="175"/>
      <c r="BB279" s="175"/>
      <c r="BC279" s="175"/>
      <c r="BD279" s="175"/>
      <c r="BE279" s="175"/>
      <c r="BF279" s="175"/>
      <c r="BG279" s="175"/>
      <c r="BH279" s="175"/>
      <c r="BI279" s="175"/>
      <c r="BJ279" s="175"/>
      <c r="BK279" s="175"/>
      <c r="BL279" s="175"/>
      <c r="BM279" s="175"/>
      <c r="BN279" s="175"/>
      <c r="BO279" s="175"/>
    </row>
    <row r="280" spans="1:67" ht="98.25" customHeight="1" x14ac:dyDescent="0.25">
      <c r="A280" s="97" t="s">
        <v>799</v>
      </c>
      <c r="B280" s="106" t="s">
        <v>1008</v>
      </c>
      <c r="C280" s="153" t="s">
        <v>1038</v>
      </c>
      <c r="D280" s="153" t="s">
        <v>865</v>
      </c>
      <c r="E280" s="154" t="s">
        <v>932</v>
      </c>
      <c r="F280" s="156" t="s">
        <v>866</v>
      </c>
      <c r="G280" s="153" t="s">
        <v>866</v>
      </c>
      <c r="H280" s="153" t="s">
        <v>869</v>
      </c>
      <c r="I280" s="159">
        <v>45631</v>
      </c>
      <c r="J280" s="94"/>
      <c r="K280" s="94"/>
      <c r="L280" s="94"/>
      <c r="M280" s="118"/>
      <c r="N280" s="118"/>
      <c r="O280" s="118"/>
      <c r="P280" s="94"/>
      <c r="Q280" s="94"/>
      <c r="R280" s="94"/>
      <c r="U280" s="174"/>
      <c r="V280" s="175"/>
      <c r="W280" s="175"/>
      <c r="X280" s="175"/>
      <c r="Y280" s="175"/>
      <c r="Z280" s="175"/>
      <c r="AA280" s="175"/>
      <c r="AB280" s="175"/>
      <c r="AC280" s="175"/>
      <c r="AD280" s="175"/>
      <c r="AE280" s="175"/>
      <c r="AF280" s="175"/>
      <c r="AG280" s="175"/>
      <c r="AH280" s="175"/>
      <c r="AI280" s="175"/>
      <c r="AJ280" s="175"/>
      <c r="AK280" s="175"/>
      <c r="AL280" s="175"/>
      <c r="AM280" s="175"/>
      <c r="AN280" s="175"/>
      <c r="AO280" s="175"/>
      <c r="AP280" s="175"/>
      <c r="AQ280" s="175"/>
      <c r="AR280" s="175"/>
      <c r="AS280" s="175"/>
      <c r="AT280" s="175"/>
      <c r="AU280" s="175"/>
      <c r="AV280" s="175"/>
      <c r="AW280" s="175"/>
      <c r="AX280" s="175"/>
      <c r="AY280" s="175"/>
      <c r="AZ280" s="175"/>
      <c r="BA280" s="175"/>
      <c r="BB280" s="175"/>
      <c r="BC280" s="175"/>
      <c r="BD280" s="175"/>
      <c r="BE280" s="175"/>
      <c r="BF280" s="175"/>
      <c r="BG280" s="175"/>
      <c r="BH280" s="175"/>
      <c r="BI280" s="175"/>
      <c r="BJ280" s="175"/>
      <c r="BK280" s="175"/>
      <c r="BL280" s="175"/>
      <c r="BM280" s="175"/>
      <c r="BN280" s="175"/>
      <c r="BO280" s="175"/>
    </row>
    <row r="281" spans="1:67" ht="90.75" customHeight="1" x14ac:dyDescent="0.25">
      <c r="A281" s="97" t="s">
        <v>799</v>
      </c>
      <c r="B281" s="106" t="s">
        <v>1009</v>
      </c>
      <c r="C281" s="153" t="s">
        <v>1039</v>
      </c>
      <c r="D281" s="153" t="s">
        <v>771</v>
      </c>
      <c r="E281" s="154" t="s">
        <v>772</v>
      </c>
      <c r="F281" s="156" t="s">
        <v>1069</v>
      </c>
      <c r="G281" s="153" t="s">
        <v>933</v>
      </c>
      <c r="H281" s="153" t="s">
        <v>870</v>
      </c>
      <c r="I281" s="159">
        <v>46010</v>
      </c>
      <c r="J281" s="94"/>
      <c r="K281" s="94"/>
      <c r="L281" s="94"/>
      <c r="M281" s="118"/>
      <c r="N281" s="118"/>
      <c r="O281" s="118"/>
      <c r="P281" s="94"/>
      <c r="Q281" s="94"/>
      <c r="R281" s="94"/>
      <c r="U281" s="174"/>
      <c r="V281" s="175"/>
      <c r="W281" s="175"/>
      <c r="X281" s="175"/>
      <c r="Y281" s="175"/>
      <c r="Z281" s="175"/>
      <c r="AA281" s="175"/>
      <c r="AB281" s="175"/>
      <c r="AC281" s="175"/>
      <c r="AD281" s="175"/>
      <c r="AE281" s="175"/>
      <c r="AF281" s="175"/>
      <c r="AG281" s="175"/>
      <c r="AH281" s="175"/>
      <c r="AI281" s="175"/>
      <c r="AJ281" s="175"/>
      <c r="AK281" s="175"/>
      <c r="AL281" s="175"/>
      <c r="AM281" s="175"/>
      <c r="AN281" s="175"/>
      <c r="AO281" s="175"/>
      <c r="AP281" s="175"/>
      <c r="AQ281" s="175"/>
      <c r="AR281" s="175"/>
      <c r="AS281" s="175"/>
      <c r="AT281" s="175"/>
      <c r="AU281" s="175"/>
      <c r="AV281" s="175"/>
      <c r="AW281" s="175"/>
      <c r="AX281" s="175"/>
      <c r="AY281" s="175"/>
      <c r="AZ281" s="175"/>
      <c r="BA281" s="175"/>
      <c r="BB281" s="175"/>
      <c r="BC281" s="175"/>
      <c r="BD281" s="175"/>
      <c r="BE281" s="175"/>
      <c r="BF281" s="175"/>
      <c r="BG281" s="175"/>
      <c r="BH281" s="175"/>
      <c r="BI281" s="175"/>
      <c r="BJ281" s="175"/>
      <c r="BK281" s="175"/>
      <c r="BL281" s="175"/>
      <c r="BM281" s="175"/>
      <c r="BN281" s="175"/>
      <c r="BO281" s="175"/>
    </row>
    <row r="282" spans="1:67" ht="56.25" customHeight="1" x14ac:dyDescent="0.25">
      <c r="A282" s="136" t="s">
        <v>799</v>
      </c>
      <c r="B282" s="106" t="s">
        <v>1010</v>
      </c>
      <c r="C282" s="153" t="s">
        <v>1104</v>
      </c>
      <c r="D282" s="153" t="s">
        <v>934</v>
      </c>
      <c r="E282" s="154" t="s">
        <v>796</v>
      </c>
      <c r="F282" s="156" t="s">
        <v>877</v>
      </c>
      <c r="G282" s="153" t="s">
        <v>893</v>
      </c>
      <c r="H282" s="153" t="s">
        <v>892</v>
      </c>
      <c r="I282" s="159">
        <v>45720</v>
      </c>
      <c r="U282" s="174"/>
      <c r="V282" s="175"/>
      <c r="W282" s="175"/>
      <c r="X282" s="175"/>
      <c r="Y282" s="175"/>
      <c r="Z282" s="175"/>
      <c r="AA282" s="175"/>
      <c r="AB282" s="175"/>
      <c r="AC282" s="175"/>
      <c r="AD282" s="175"/>
      <c r="AE282" s="175"/>
      <c r="AF282" s="175"/>
      <c r="AG282" s="175"/>
      <c r="AH282" s="175"/>
      <c r="AI282" s="175"/>
      <c r="AJ282" s="175"/>
      <c r="AK282" s="175"/>
      <c r="AL282" s="175"/>
      <c r="AM282" s="175"/>
      <c r="AN282" s="175"/>
      <c r="AO282" s="175"/>
      <c r="AP282" s="175"/>
      <c r="AQ282" s="175"/>
      <c r="AR282" s="175"/>
      <c r="AS282" s="175"/>
      <c r="AT282" s="175"/>
      <c r="AU282" s="175"/>
      <c r="AV282" s="175"/>
      <c r="AW282" s="175"/>
      <c r="AX282" s="175"/>
      <c r="AY282" s="175"/>
      <c r="AZ282" s="175"/>
      <c r="BA282" s="175"/>
      <c r="BB282" s="175"/>
      <c r="BC282" s="175"/>
      <c r="BD282" s="175"/>
      <c r="BE282" s="175"/>
      <c r="BF282" s="175"/>
      <c r="BG282" s="175"/>
      <c r="BH282" s="175"/>
      <c r="BI282" s="175"/>
      <c r="BJ282" s="175"/>
      <c r="BK282" s="175"/>
      <c r="BL282" s="175"/>
      <c r="BM282" s="175"/>
      <c r="BN282" s="175"/>
      <c r="BO282" s="175"/>
    </row>
    <row r="283" spans="1:67" ht="66" customHeight="1" x14ac:dyDescent="0.25">
      <c r="A283" s="136" t="s">
        <v>799</v>
      </c>
      <c r="B283" s="106" t="s">
        <v>1011</v>
      </c>
      <c r="C283" s="153" t="s">
        <v>1105</v>
      </c>
      <c r="D283" s="153" t="s">
        <v>894</v>
      </c>
      <c r="E283" s="154" t="s">
        <v>897</v>
      </c>
      <c r="F283" s="156" t="s">
        <v>878</v>
      </c>
      <c r="G283" s="153" t="s">
        <v>895</v>
      </c>
      <c r="H283" s="153" t="s">
        <v>896</v>
      </c>
      <c r="I283" s="159">
        <v>45720</v>
      </c>
      <c r="U283" s="174"/>
      <c r="V283" s="175"/>
      <c r="W283" s="175"/>
      <c r="X283" s="175"/>
      <c r="Y283" s="175"/>
      <c r="Z283" s="175"/>
      <c r="AA283" s="175"/>
      <c r="AB283" s="175"/>
      <c r="AC283" s="175"/>
      <c r="AD283" s="175"/>
      <c r="AE283" s="175"/>
      <c r="AF283" s="175"/>
      <c r="AG283" s="175"/>
      <c r="AH283" s="175"/>
      <c r="AI283" s="175"/>
      <c r="AJ283" s="175"/>
      <c r="AK283" s="175"/>
      <c r="AL283" s="175"/>
      <c r="AM283" s="175"/>
      <c r="AN283" s="175"/>
      <c r="AO283" s="175"/>
      <c r="AP283" s="175"/>
      <c r="AQ283" s="175"/>
      <c r="AR283" s="175"/>
      <c r="AS283" s="175"/>
      <c r="AT283" s="175"/>
      <c r="AU283" s="175"/>
      <c r="AV283" s="175"/>
      <c r="AW283" s="175"/>
      <c r="AX283" s="175"/>
      <c r="AY283" s="175"/>
      <c r="AZ283" s="175"/>
      <c r="BA283" s="175"/>
      <c r="BB283" s="175"/>
      <c r="BC283" s="175"/>
      <c r="BD283" s="175"/>
      <c r="BE283" s="175"/>
      <c r="BF283" s="175"/>
      <c r="BG283" s="175"/>
      <c r="BH283" s="175"/>
      <c r="BI283" s="175"/>
      <c r="BJ283" s="175"/>
      <c r="BK283" s="175"/>
      <c r="BL283" s="175"/>
      <c r="BM283" s="175"/>
      <c r="BN283" s="175"/>
      <c r="BO283" s="175"/>
    </row>
    <row r="284" spans="1:67" ht="47.25" x14ac:dyDescent="0.25">
      <c r="A284" s="136" t="s">
        <v>799</v>
      </c>
      <c r="B284" s="106" t="s">
        <v>1012</v>
      </c>
      <c r="C284" s="153" t="s">
        <v>1106</v>
      </c>
      <c r="D284" s="153" t="s">
        <v>899</v>
      </c>
      <c r="E284" s="154" t="s">
        <v>898</v>
      </c>
      <c r="F284" s="156" t="s">
        <v>1070</v>
      </c>
      <c r="G284" s="163" t="s">
        <v>900</v>
      </c>
      <c r="H284" s="153" t="s">
        <v>901</v>
      </c>
      <c r="I284" s="159">
        <v>45779</v>
      </c>
      <c r="U284" s="174"/>
      <c r="V284" s="175"/>
      <c r="W284" s="175"/>
      <c r="X284" s="175"/>
      <c r="Y284" s="175"/>
      <c r="Z284" s="175"/>
      <c r="AA284" s="175"/>
      <c r="AB284" s="175"/>
      <c r="AC284" s="175"/>
      <c r="AD284" s="175"/>
      <c r="AE284" s="175"/>
      <c r="AF284" s="175"/>
      <c r="AG284" s="175"/>
      <c r="AH284" s="175"/>
      <c r="AI284" s="175"/>
      <c r="AJ284" s="175"/>
      <c r="AK284" s="175"/>
      <c r="AL284" s="175"/>
      <c r="AM284" s="175"/>
      <c r="AN284" s="175"/>
      <c r="AO284" s="175"/>
      <c r="AP284" s="175"/>
      <c r="AQ284" s="175"/>
      <c r="AR284" s="175"/>
      <c r="AS284" s="175"/>
      <c r="AT284" s="175"/>
      <c r="AU284" s="175"/>
      <c r="AV284" s="175"/>
      <c r="AW284" s="175"/>
      <c r="AX284" s="175"/>
      <c r="AY284" s="175"/>
      <c r="AZ284" s="175"/>
      <c r="BA284" s="175"/>
      <c r="BB284" s="175"/>
      <c r="BC284" s="175"/>
      <c r="BD284" s="175"/>
      <c r="BE284" s="175"/>
      <c r="BF284" s="175"/>
      <c r="BG284" s="175"/>
      <c r="BH284" s="175"/>
      <c r="BI284" s="175"/>
      <c r="BJ284" s="175"/>
      <c r="BK284" s="175"/>
      <c r="BL284" s="175"/>
      <c r="BM284" s="175"/>
      <c r="BN284" s="175"/>
      <c r="BO284" s="175"/>
    </row>
    <row r="285" spans="1:67" ht="66.75" customHeight="1" x14ac:dyDescent="0.25">
      <c r="A285" s="136" t="s">
        <v>799</v>
      </c>
      <c r="B285" s="106" t="s">
        <v>1013</v>
      </c>
      <c r="C285" s="154" t="s">
        <v>1108</v>
      </c>
      <c r="D285" s="164" t="s">
        <v>902</v>
      </c>
      <c r="E285" s="154" t="s">
        <v>24</v>
      </c>
      <c r="F285" s="156" t="s">
        <v>1071</v>
      </c>
      <c r="G285" s="156" t="s">
        <v>936</v>
      </c>
      <c r="H285" s="153" t="s">
        <v>903</v>
      </c>
      <c r="I285" s="159">
        <v>45969</v>
      </c>
      <c r="U285" s="174"/>
      <c r="V285" s="175"/>
      <c r="W285" s="175"/>
      <c r="X285" s="175"/>
      <c r="Y285" s="175"/>
      <c r="Z285" s="175"/>
      <c r="AA285" s="175"/>
      <c r="AB285" s="175"/>
      <c r="AC285" s="175"/>
      <c r="AD285" s="175"/>
      <c r="AE285" s="175"/>
      <c r="AF285" s="175"/>
      <c r="AG285" s="175"/>
      <c r="AH285" s="175"/>
      <c r="AI285" s="175"/>
      <c r="AJ285" s="175"/>
      <c r="AK285" s="175"/>
      <c r="AL285" s="175"/>
      <c r="AM285" s="175"/>
      <c r="AN285" s="175"/>
      <c r="AO285" s="175"/>
      <c r="AP285" s="175"/>
      <c r="AQ285" s="175"/>
      <c r="AR285" s="175"/>
      <c r="AS285" s="175"/>
      <c r="AT285" s="175"/>
      <c r="AU285" s="175"/>
      <c r="AV285" s="175"/>
      <c r="AW285" s="175"/>
      <c r="AX285" s="175"/>
      <c r="AY285" s="175"/>
      <c r="AZ285" s="175"/>
      <c r="BA285" s="175"/>
      <c r="BB285" s="175"/>
      <c r="BC285" s="175"/>
      <c r="BD285" s="175"/>
      <c r="BE285" s="175"/>
      <c r="BF285" s="175"/>
      <c r="BG285" s="175"/>
      <c r="BH285" s="175"/>
      <c r="BI285" s="175"/>
      <c r="BJ285" s="175"/>
      <c r="BK285" s="175"/>
      <c r="BL285" s="175"/>
      <c r="BM285" s="175"/>
      <c r="BN285" s="175"/>
      <c r="BO285" s="175"/>
    </row>
    <row r="286" spans="1:67" ht="47.25" x14ac:dyDescent="0.25">
      <c r="A286" s="136" t="s">
        <v>799</v>
      </c>
      <c r="B286" s="106" t="s">
        <v>1014</v>
      </c>
      <c r="C286" s="165" t="s">
        <v>1040</v>
      </c>
      <c r="D286" s="160" t="s">
        <v>904</v>
      </c>
      <c r="E286" s="154" t="s">
        <v>772</v>
      </c>
      <c r="F286" s="153" t="s">
        <v>1072</v>
      </c>
      <c r="G286" s="153" t="s">
        <v>957</v>
      </c>
      <c r="H286" s="153" t="s">
        <v>905</v>
      </c>
      <c r="I286" s="159">
        <v>45867</v>
      </c>
      <c r="U286" s="174"/>
      <c r="V286" s="175"/>
      <c r="W286" s="175"/>
      <c r="X286" s="175"/>
      <c r="Y286" s="175"/>
      <c r="Z286" s="175"/>
      <c r="AA286" s="175"/>
      <c r="AB286" s="175"/>
      <c r="AC286" s="175"/>
      <c r="AD286" s="175"/>
      <c r="AE286" s="175"/>
      <c r="AF286" s="175"/>
      <c r="AG286" s="175"/>
      <c r="AH286" s="175"/>
      <c r="AI286" s="175"/>
      <c r="AJ286" s="175"/>
      <c r="AK286" s="175"/>
      <c r="AL286" s="175"/>
      <c r="AM286" s="175"/>
      <c r="AN286" s="175"/>
      <c r="AO286" s="175"/>
      <c r="AP286" s="175"/>
      <c r="AQ286" s="175"/>
      <c r="AR286" s="175"/>
      <c r="AS286" s="175"/>
      <c r="AT286" s="175"/>
      <c r="AU286" s="175"/>
      <c r="AV286" s="175"/>
      <c r="AW286" s="175"/>
      <c r="AX286" s="175"/>
      <c r="AY286" s="175"/>
      <c r="AZ286" s="175"/>
      <c r="BA286" s="175"/>
      <c r="BB286" s="175"/>
      <c r="BC286" s="175"/>
      <c r="BD286" s="175"/>
      <c r="BE286" s="175"/>
      <c r="BF286" s="175"/>
      <c r="BG286" s="175"/>
      <c r="BH286" s="175"/>
      <c r="BI286" s="175"/>
      <c r="BJ286" s="175"/>
      <c r="BK286" s="175"/>
      <c r="BL286" s="175"/>
      <c r="BM286" s="175"/>
      <c r="BN286" s="175"/>
      <c r="BO286" s="175"/>
    </row>
    <row r="287" spans="1:67" ht="59.25" customHeight="1" x14ac:dyDescent="0.25">
      <c r="A287" s="136" t="s">
        <v>799</v>
      </c>
      <c r="B287" s="106" t="s">
        <v>1015</v>
      </c>
      <c r="C287" s="154" t="s">
        <v>1109</v>
      </c>
      <c r="D287" s="165" t="s">
        <v>906</v>
      </c>
      <c r="E287" s="154" t="s">
        <v>772</v>
      </c>
      <c r="F287" s="154" t="s">
        <v>1073</v>
      </c>
      <c r="G287" s="154" t="s">
        <v>956</v>
      </c>
      <c r="H287" s="153" t="s">
        <v>907</v>
      </c>
      <c r="I287" s="166">
        <v>45874</v>
      </c>
      <c r="U287" s="174"/>
      <c r="V287" s="175"/>
      <c r="W287" s="175"/>
      <c r="X287" s="175"/>
      <c r="Y287" s="175"/>
      <c r="Z287" s="175"/>
      <c r="AA287" s="175"/>
      <c r="AB287" s="175"/>
      <c r="AC287" s="175"/>
      <c r="AD287" s="175"/>
      <c r="AE287" s="175"/>
      <c r="AF287" s="175"/>
      <c r="AG287" s="175"/>
      <c r="AH287" s="175"/>
      <c r="AI287" s="175"/>
      <c r="AJ287" s="175"/>
      <c r="AK287" s="175"/>
      <c r="AL287" s="175"/>
      <c r="AM287" s="175"/>
      <c r="AN287" s="175"/>
      <c r="AO287" s="175"/>
      <c r="AP287" s="175"/>
      <c r="AQ287" s="175"/>
      <c r="AR287" s="175"/>
      <c r="AS287" s="175"/>
      <c r="AT287" s="175"/>
      <c r="AU287" s="175"/>
      <c r="AV287" s="175"/>
      <c r="AW287" s="175"/>
      <c r="AX287" s="175"/>
      <c r="AY287" s="175"/>
      <c r="AZ287" s="175"/>
      <c r="BA287" s="175"/>
      <c r="BB287" s="175"/>
      <c r="BC287" s="175"/>
      <c r="BD287" s="175"/>
      <c r="BE287" s="175"/>
      <c r="BF287" s="175"/>
      <c r="BG287" s="175"/>
      <c r="BH287" s="175"/>
      <c r="BI287" s="175"/>
      <c r="BJ287" s="175"/>
      <c r="BK287" s="175"/>
      <c r="BL287" s="175"/>
      <c r="BM287" s="175"/>
      <c r="BN287" s="175"/>
      <c r="BO287" s="175"/>
    </row>
    <row r="288" spans="1:67" ht="94.5" customHeight="1" x14ac:dyDescent="0.25">
      <c r="A288" s="136" t="s">
        <v>799</v>
      </c>
      <c r="B288" s="106" t="s">
        <v>1016</v>
      </c>
      <c r="C288" s="154" t="s">
        <v>1110</v>
      </c>
      <c r="D288" s="165" t="s">
        <v>909</v>
      </c>
      <c r="E288" s="154" t="s">
        <v>24</v>
      </c>
      <c r="F288" s="167" t="s">
        <v>949</v>
      </c>
      <c r="G288" s="154"/>
      <c r="H288" s="153" t="s">
        <v>908</v>
      </c>
      <c r="I288" s="166"/>
      <c r="U288" s="174"/>
      <c r="V288" s="175"/>
      <c r="W288" s="175"/>
      <c r="X288" s="175"/>
      <c r="Y288" s="175"/>
      <c r="Z288" s="175"/>
      <c r="AA288" s="175"/>
      <c r="AB288" s="175"/>
      <c r="AC288" s="175"/>
      <c r="AD288" s="175"/>
      <c r="AE288" s="175"/>
      <c r="AF288" s="175"/>
      <c r="AG288" s="175"/>
      <c r="AH288" s="175"/>
      <c r="AI288" s="175"/>
      <c r="AJ288" s="175"/>
      <c r="AK288" s="175"/>
      <c r="AL288" s="175"/>
      <c r="AM288" s="175"/>
      <c r="AN288" s="175"/>
      <c r="AO288" s="175"/>
      <c r="AP288" s="175"/>
      <c r="AQ288" s="175"/>
      <c r="AR288" s="175"/>
      <c r="AS288" s="175"/>
      <c r="AT288" s="175"/>
      <c r="AU288" s="175"/>
      <c r="AV288" s="175"/>
      <c r="AW288" s="175"/>
      <c r="AX288" s="175"/>
      <c r="AY288" s="175"/>
      <c r="AZ288" s="175"/>
      <c r="BA288" s="175"/>
      <c r="BB288" s="175"/>
      <c r="BC288" s="175"/>
      <c r="BD288" s="175"/>
      <c r="BE288" s="175"/>
      <c r="BF288" s="175"/>
      <c r="BG288" s="175"/>
      <c r="BH288" s="175"/>
      <c r="BI288" s="175"/>
      <c r="BJ288" s="175"/>
      <c r="BK288" s="175"/>
      <c r="BL288" s="175"/>
      <c r="BM288" s="175"/>
      <c r="BN288" s="175"/>
      <c r="BO288" s="175"/>
    </row>
    <row r="289" spans="1:67" ht="69.75" customHeight="1" x14ac:dyDescent="0.25">
      <c r="A289" s="136" t="s">
        <v>799</v>
      </c>
      <c r="B289" s="106" t="s">
        <v>1017</v>
      </c>
      <c r="C289" s="154" t="s">
        <v>1111</v>
      </c>
      <c r="D289" s="165" t="s">
        <v>912</v>
      </c>
      <c r="E289" s="154" t="s">
        <v>932</v>
      </c>
      <c r="F289" s="167" t="s">
        <v>1074</v>
      </c>
      <c r="G289" s="154" t="s">
        <v>955</v>
      </c>
      <c r="H289" s="153" t="s">
        <v>913</v>
      </c>
      <c r="I289" s="166">
        <v>45884</v>
      </c>
      <c r="U289" s="174"/>
      <c r="V289" s="175"/>
      <c r="W289" s="175"/>
      <c r="X289" s="175"/>
      <c r="Y289" s="175"/>
      <c r="Z289" s="175"/>
      <c r="AA289" s="175"/>
      <c r="AB289" s="175"/>
      <c r="AC289" s="175"/>
      <c r="AD289" s="175"/>
      <c r="AE289" s="175"/>
      <c r="AF289" s="175"/>
      <c r="AG289" s="175"/>
      <c r="AH289" s="175"/>
      <c r="AI289" s="175"/>
      <c r="AJ289" s="175"/>
      <c r="AK289" s="175"/>
      <c r="AL289" s="175"/>
      <c r="AM289" s="175"/>
      <c r="AN289" s="175"/>
      <c r="AO289" s="175"/>
      <c r="AP289" s="175"/>
      <c r="AQ289" s="175"/>
      <c r="AR289" s="175"/>
      <c r="AS289" s="175"/>
      <c r="AT289" s="175"/>
      <c r="AU289" s="175"/>
      <c r="AV289" s="175"/>
      <c r="AW289" s="175"/>
      <c r="AX289" s="175"/>
      <c r="AY289" s="175"/>
      <c r="AZ289" s="175"/>
      <c r="BA289" s="175"/>
      <c r="BB289" s="175"/>
      <c r="BC289" s="175"/>
      <c r="BD289" s="175"/>
      <c r="BE289" s="175"/>
      <c r="BF289" s="175"/>
      <c r="BG289" s="175"/>
      <c r="BH289" s="175"/>
      <c r="BI289" s="175"/>
      <c r="BJ289" s="175"/>
      <c r="BK289" s="175"/>
      <c r="BL289" s="175"/>
      <c r="BM289" s="175"/>
      <c r="BN289" s="175"/>
      <c r="BO289" s="175"/>
    </row>
    <row r="290" spans="1:67" ht="77.25" customHeight="1" x14ac:dyDescent="0.25">
      <c r="A290" s="136" t="s">
        <v>799</v>
      </c>
      <c r="B290" s="106" t="s">
        <v>1089</v>
      </c>
      <c r="C290" s="154" t="s">
        <v>1041</v>
      </c>
      <c r="D290" s="165" t="s">
        <v>914</v>
      </c>
      <c r="E290" s="154" t="s">
        <v>38</v>
      </c>
      <c r="F290" s="167" t="s">
        <v>1075</v>
      </c>
      <c r="G290" s="154"/>
      <c r="H290" s="153" t="s">
        <v>915</v>
      </c>
      <c r="I290" s="166">
        <v>45720</v>
      </c>
      <c r="U290" s="174"/>
      <c r="V290" s="175"/>
      <c r="W290" s="175"/>
      <c r="X290" s="175"/>
      <c r="Y290" s="175"/>
      <c r="Z290" s="175"/>
      <c r="AA290" s="175"/>
      <c r="AB290" s="175"/>
      <c r="AC290" s="175"/>
      <c r="AD290" s="175"/>
      <c r="AE290" s="175"/>
      <c r="AF290" s="175"/>
      <c r="AG290" s="175"/>
      <c r="AH290" s="175"/>
      <c r="AI290" s="175"/>
      <c r="AJ290" s="175"/>
      <c r="AK290" s="175"/>
      <c r="AL290" s="175"/>
      <c r="AM290" s="175"/>
      <c r="AN290" s="175"/>
      <c r="AO290" s="175"/>
      <c r="AP290" s="175"/>
      <c r="AQ290" s="175"/>
      <c r="AR290" s="175"/>
      <c r="AS290" s="175"/>
      <c r="AT290" s="175"/>
      <c r="AU290" s="175"/>
      <c r="AV290" s="175"/>
      <c r="AW290" s="175"/>
      <c r="AX290" s="175"/>
      <c r="AY290" s="175"/>
      <c r="AZ290" s="175"/>
      <c r="BA290" s="175"/>
      <c r="BB290" s="175"/>
      <c r="BC290" s="175"/>
      <c r="BD290" s="175"/>
      <c r="BE290" s="175"/>
      <c r="BF290" s="175"/>
      <c r="BG290" s="175"/>
      <c r="BH290" s="175"/>
      <c r="BI290" s="175"/>
      <c r="BJ290" s="175"/>
      <c r="BK290" s="175"/>
      <c r="BL290" s="175"/>
      <c r="BM290" s="175"/>
      <c r="BN290" s="175"/>
      <c r="BO290" s="175"/>
    </row>
    <row r="291" spans="1:67" ht="56.25" customHeight="1" x14ac:dyDescent="0.25">
      <c r="A291" s="136" t="s">
        <v>799</v>
      </c>
      <c r="B291" s="106" t="s">
        <v>1018</v>
      </c>
      <c r="C291" s="154" t="s">
        <v>1112</v>
      </c>
      <c r="D291" s="165" t="s">
        <v>916</v>
      </c>
      <c r="E291" s="154" t="s">
        <v>938</v>
      </c>
      <c r="F291" s="167" t="s">
        <v>1080</v>
      </c>
      <c r="G291" s="154" t="s">
        <v>954</v>
      </c>
      <c r="H291" s="153" t="s">
        <v>917</v>
      </c>
      <c r="I291" s="166">
        <v>46316</v>
      </c>
      <c r="U291" s="174"/>
      <c r="V291" s="175"/>
      <c r="W291" s="175"/>
      <c r="X291" s="175"/>
      <c r="Y291" s="175"/>
      <c r="Z291" s="175"/>
      <c r="AA291" s="175"/>
      <c r="AB291" s="175"/>
      <c r="AC291" s="175"/>
      <c r="AD291" s="175"/>
      <c r="AE291" s="175"/>
      <c r="AF291" s="175"/>
      <c r="AG291" s="175"/>
      <c r="AH291" s="175"/>
      <c r="AI291" s="175"/>
      <c r="AJ291" s="175"/>
      <c r="AK291" s="175"/>
      <c r="AL291" s="175"/>
      <c r="AM291" s="175"/>
      <c r="AN291" s="175"/>
      <c r="AO291" s="175"/>
      <c r="AP291" s="175"/>
      <c r="AQ291" s="175"/>
      <c r="AR291" s="175"/>
      <c r="AS291" s="175"/>
      <c r="AT291" s="175"/>
      <c r="AU291" s="175"/>
      <c r="AV291" s="175"/>
      <c r="AW291" s="175"/>
      <c r="AX291" s="175"/>
      <c r="AY291" s="175"/>
      <c r="AZ291" s="175"/>
      <c r="BA291" s="175"/>
      <c r="BB291" s="175"/>
      <c r="BC291" s="175"/>
      <c r="BD291" s="175"/>
      <c r="BE291" s="175"/>
      <c r="BF291" s="175"/>
      <c r="BG291" s="175"/>
      <c r="BH291" s="175"/>
      <c r="BI291" s="175"/>
      <c r="BJ291" s="175"/>
      <c r="BK291" s="175"/>
      <c r="BL291" s="175"/>
      <c r="BM291" s="175"/>
      <c r="BN291" s="175"/>
      <c r="BO291" s="175"/>
    </row>
    <row r="292" spans="1:67" ht="71.25" customHeight="1" x14ac:dyDescent="0.25">
      <c r="A292" s="136" t="s">
        <v>799</v>
      </c>
      <c r="B292" s="106" t="s">
        <v>1019</v>
      </c>
      <c r="C292" s="154" t="s">
        <v>1042</v>
      </c>
      <c r="D292" s="165" t="s">
        <v>832</v>
      </c>
      <c r="E292" s="154" t="s">
        <v>939</v>
      </c>
      <c r="F292" s="167" t="s">
        <v>1081</v>
      </c>
      <c r="G292" s="154" t="s">
        <v>953</v>
      </c>
      <c r="H292" s="153" t="s">
        <v>918</v>
      </c>
      <c r="I292" s="166">
        <v>45961</v>
      </c>
      <c r="U292" s="174"/>
      <c r="V292" s="175"/>
      <c r="W292" s="175"/>
      <c r="X292" s="175"/>
      <c r="Y292" s="175"/>
      <c r="Z292" s="175"/>
      <c r="AA292" s="175"/>
      <c r="AB292" s="175"/>
      <c r="AC292" s="175"/>
      <c r="AD292" s="175"/>
      <c r="AE292" s="175"/>
      <c r="AF292" s="175"/>
      <c r="AG292" s="175"/>
      <c r="AH292" s="175"/>
      <c r="AI292" s="175"/>
      <c r="AJ292" s="175"/>
      <c r="AK292" s="175"/>
      <c r="AL292" s="175"/>
      <c r="AM292" s="175"/>
      <c r="AN292" s="175"/>
      <c r="AO292" s="175"/>
      <c r="AP292" s="175"/>
      <c r="AQ292" s="175"/>
      <c r="AR292" s="175"/>
      <c r="AS292" s="175"/>
      <c r="AT292" s="175"/>
      <c r="AU292" s="175"/>
      <c r="AV292" s="175"/>
      <c r="AW292" s="175"/>
      <c r="AX292" s="175"/>
      <c r="AY292" s="175"/>
      <c r="AZ292" s="175"/>
      <c r="BA292" s="175"/>
      <c r="BB292" s="175"/>
      <c r="BC292" s="175"/>
      <c r="BD292" s="175"/>
      <c r="BE292" s="175"/>
      <c r="BF292" s="175"/>
      <c r="BG292" s="175"/>
      <c r="BH292" s="175"/>
      <c r="BI292" s="175"/>
      <c r="BJ292" s="175"/>
      <c r="BK292" s="175"/>
      <c r="BL292" s="175"/>
      <c r="BM292" s="175"/>
      <c r="BN292" s="175"/>
      <c r="BO292" s="175"/>
    </row>
    <row r="293" spans="1:67" ht="231.75" x14ac:dyDescent="0.25">
      <c r="A293" s="136" t="s">
        <v>799</v>
      </c>
      <c r="B293" s="106" t="s">
        <v>1020</v>
      </c>
      <c r="C293" s="154" t="s">
        <v>1043</v>
      </c>
      <c r="D293" s="168" t="s">
        <v>937</v>
      </c>
      <c r="E293" s="154" t="s">
        <v>919</v>
      </c>
      <c r="F293" s="167" t="s">
        <v>1079</v>
      </c>
      <c r="G293" s="154" t="s">
        <v>952</v>
      </c>
      <c r="H293" s="153" t="s">
        <v>920</v>
      </c>
      <c r="I293" s="166">
        <v>46508</v>
      </c>
      <c r="U293" s="174"/>
      <c r="V293" s="175"/>
      <c r="W293" s="175"/>
      <c r="X293" s="175"/>
      <c r="Y293" s="175"/>
      <c r="Z293" s="175"/>
      <c r="AA293" s="175"/>
      <c r="AB293" s="175"/>
      <c r="AC293" s="175"/>
      <c r="AD293" s="175"/>
      <c r="AE293" s="175"/>
      <c r="AF293" s="175"/>
      <c r="AG293" s="175"/>
      <c r="AH293" s="175"/>
      <c r="AI293" s="175"/>
      <c r="AJ293" s="175"/>
      <c r="AK293" s="175"/>
      <c r="AL293" s="175"/>
      <c r="AM293" s="175"/>
      <c r="AN293" s="175"/>
      <c r="AO293" s="175"/>
      <c r="AP293" s="175"/>
      <c r="AQ293" s="175"/>
      <c r="AR293" s="175"/>
      <c r="AS293" s="175"/>
      <c r="AT293" s="175"/>
      <c r="AU293" s="175"/>
      <c r="AV293" s="175"/>
      <c r="AW293" s="175"/>
      <c r="AX293" s="175"/>
      <c r="AY293" s="175"/>
      <c r="AZ293" s="175"/>
      <c r="BA293" s="175"/>
      <c r="BB293" s="175"/>
      <c r="BC293" s="175"/>
      <c r="BD293" s="175"/>
      <c r="BE293" s="175"/>
      <c r="BF293" s="175"/>
      <c r="BG293" s="175"/>
      <c r="BH293" s="175"/>
      <c r="BI293" s="175"/>
      <c r="BJ293" s="175"/>
      <c r="BK293" s="175"/>
      <c r="BL293" s="175"/>
      <c r="BM293" s="175"/>
      <c r="BN293" s="175"/>
      <c r="BO293" s="175"/>
    </row>
    <row r="294" spans="1:67" ht="234.75" x14ac:dyDescent="0.25">
      <c r="A294" s="136" t="s">
        <v>799</v>
      </c>
      <c r="B294" s="106" t="s">
        <v>1021</v>
      </c>
      <c r="C294" s="154" t="s">
        <v>1044</v>
      </c>
      <c r="D294" s="169" t="s">
        <v>940</v>
      </c>
      <c r="E294" s="154" t="s">
        <v>923</v>
      </c>
      <c r="F294" s="167" t="s">
        <v>1078</v>
      </c>
      <c r="G294" s="154" t="s">
        <v>951</v>
      </c>
      <c r="H294" s="153" t="s">
        <v>924</v>
      </c>
      <c r="I294" s="166">
        <v>46510</v>
      </c>
      <c r="U294" s="174"/>
      <c r="V294" s="175"/>
      <c r="W294" s="175"/>
      <c r="X294" s="175"/>
      <c r="Y294" s="175"/>
      <c r="Z294" s="175"/>
      <c r="AA294" s="175"/>
      <c r="AB294" s="175"/>
      <c r="AC294" s="175"/>
      <c r="AD294" s="175"/>
      <c r="AE294" s="175"/>
      <c r="AF294" s="175"/>
      <c r="AG294" s="175"/>
      <c r="AH294" s="175"/>
      <c r="AI294" s="175"/>
      <c r="AJ294" s="175"/>
      <c r="AK294" s="175"/>
      <c r="AL294" s="175"/>
      <c r="AM294" s="175"/>
      <c r="AN294" s="175"/>
      <c r="AO294" s="175"/>
      <c r="AP294" s="175"/>
      <c r="AQ294" s="175"/>
      <c r="AR294" s="175"/>
      <c r="AS294" s="175"/>
      <c r="AT294" s="175"/>
      <c r="AU294" s="175"/>
      <c r="AV294" s="175"/>
      <c r="AW294" s="175"/>
      <c r="AX294" s="175"/>
      <c r="AY294" s="175"/>
      <c r="AZ294" s="175"/>
      <c r="BA294" s="175"/>
      <c r="BB294" s="175"/>
      <c r="BC294" s="175"/>
      <c r="BD294" s="175"/>
      <c r="BE294" s="175"/>
      <c r="BF294" s="175"/>
      <c r="BG294" s="175"/>
      <c r="BH294" s="175"/>
      <c r="BI294" s="175"/>
      <c r="BJ294" s="175"/>
      <c r="BK294" s="175"/>
      <c r="BL294" s="175"/>
      <c r="BM294" s="175"/>
      <c r="BN294" s="175"/>
      <c r="BO294" s="175"/>
    </row>
    <row r="295" spans="1:67" ht="216" customHeight="1" x14ac:dyDescent="0.25">
      <c r="A295" s="136" t="s">
        <v>799</v>
      </c>
      <c r="B295" s="106" t="s">
        <v>1022</v>
      </c>
      <c r="C295" s="154" t="s">
        <v>1045</v>
      </c>
      <c r="D295" s="168" t="s">
        <v>941</v>
      </c>
      <c r="E295" s="154" t="s">
        <v>921</v>
      </c>
      <c r="F295" s="167" t="s">
        <v>1076</v>
      </c>
      <c r="G295" s="154" t="s">
        <v>950</v>
      </c>
      <c r="H295" s="153" t="s">
        <v>922</v>
      </c>
      <c r="I295" s="166">
        <v>46510</v>
      </c>
      <c r="U295" s="174"/>
      <c r="V295" s="175"/>
      <c r="W295" s="175"/>
      <c r="X295" s="175"/>
      <c r="Y295" s="175"/>
      <c r="Z295" s="175"/>
      <c r="AA295" s="175"/>
      <c r="AB295" s="175"/>
      <c r="AC295" s="175"/>
      <c r="AD295" s="175"/>
      <c r="AE295" s="175"/>
      <c r="AF295" s="175"/>
      <c r="AG295" s="175"/>
      <c r="AH295" s="175"/>
      <c r="AI295" s="175"/>
      <c r="AJ295" s="175"/>
      <c r="AK295" s="175"/>
      <c r="AL295" s="175"/>
      <c r="AM295" s="175"/>
      <c r="AN295" s="175"/>
      <c r="AO295" s="175"/>
      <c r="AP295" s="175"/>
      <c r="AQ295" s="175"/>
      <c r="AR295" s="175"/>
      <c r="AS295" s="175"/>
      <c r="AT295" s="175"/>
      <c r="AU295" s="175"/>
      <c r="AV295" s="175"/>
      <c r="AW295" s="175"/>
      <c r="AX295" s="175"/>
      <c r="AY295" s="175"/>
      <c r="AZ295" s="175"/>
      <c r="BA295" s="175"/>
      <c r="BB295" s="175"/>
      <c r="BC295" s="175"/>
      <c r="BD295" s="175"/>
      <c r="BE295" s="175"/>
      <c r="BF295" s="175"/>
      <c r="BG295" s="175"/>
      <c r="BH295" s="175"/>
      <c r="BI295" s="175"/>
      <c r="BJ295" s="175"/>
      <c r="BK295" s="175"/>
      <c r="BL295" s="175"/>
      <c r="BM295" s="175"/>
      <c r="BN295" s="175"/>
      <c r="BO295" s="175"/>
    </row>
    <row r="296" spans="1:67" ht="117.75" customHeight="1" x14ac:dyDescent="0.25">
      <c r="A296" s="136" t="s">
        <v>799</v>
      </c>
      <c r="B296" s="106" t="s">
        <v>1023</v>
      </c>
      <c r="C296" s="170" t="s">
        <v>1113</v>
      </c>
      <c r="D296" s="168" t="s">
        <v>927</v>
      </c>
      <c r="E296" s="154" t="s">
        <v>24</v>
      </c>
      <c r="F296" s="154" t="s">
        <v>1077</v>
      </c>
      <c r="G296" s="154" t="s">
        <v>1083</v>
      </c>
      <c r="H296" s="153" t="s">
        <v>928</v>
      </c>
      <c r="I296" s="166">
        <v>45948</v>
      </c>
      <c r="U296" s="174"/>
      <c r="V296" s="175"/>
      <c r="W296" s="175"/>
      <c r="X296" s="175"/>
      <c r="Y296" s="175"/>
      <c r="Z296" s="175"/>
      <c r="AA296" s="175"/>
      <c r="AB296" s="175"/>
      <c r="AC296" s="175"/>
      <c r="AD296" s="175"/>
      <c r="AE296" s="175"/>
      <c r="AF296" s="175"/>
      <c r="AG296" s="175"/>
      <c r="AH296" s="175"/>
      <c r="AI296" s="175"/>
      <c r="AJ296" s="175"/>
      <c r="AK296" s="175"/>
      <c r="AL296" s="175"/>
      <c r="AM296" s="175"/>
      <c r="AN296" s="175"/>
      <c r="AO296" s="175"/>
      <c r="AP296" s="175"/>
      <c r="AQ296" s="175"/>
      <c r="AR296" s="175"/>
      <c r="AS296" s="175"/>
      <c r="AT296" s="175"/>
      <c r="AU296" s="175"/>
      <c r="AV296" s="175"/>
      <c r="AW296" s="175"/>
      <c r="AX296" s="175"/>
      <c r="AY296" s="175"/>
      <c r="AZ296" s="175"/>
      <c r="BA296" s="175"/>
      <c r="BB296" s="175"/>
      <c r="BC296" s="175"/>
      <c r="BD296" s="175"/>
      <c r="BE296" s="175"/>
      <c r="BF296" s="175"/>
      <c r="BG296" s="175"/>
      <c r="BH296" s="175"/>
      <c r="BI296" s="175"/>
      <c r="BJ296" s="175"/>
      <c r="BK296" s="175"/>
      <c r="BL296" s="175"/>
      <c r="BM296" s="175"/>
      <c r="BN296" s="175"/>
      <c r="BO296" s="175"/>
    </row>
    <row r="297" spans="1:67" ht="94.5" x14ac:dyDescent="0.25">
      <c r="A297" s="136" t="s">
        <v>799</v>
      </c>
      <c r="B297" s="106" t="s">
        <v>1024</v>
      </c>
      <c r="C297" s="170" t="s">
        <v>1114</v>
      </c>
      <c r="D297" s="168" t="s">
        <v>958</v>
      </c>
      <c r="E297" s="154" t="s">
        <v>504</v>
      </c>
      <c r="F297" s="154" t="s">
        <v>1082</v>
      </c>
      <c r="G297" s="154"/>
      <c r="H297" s="153" t="s">
        <v>982</v>
      </c>
      <c r="I297" s="166">
        <v>46044</v>
      </c>
      <c r="U297" s="174"/>
      <c r="V297" s="175"/>
      <c r="W297" s="175"/>
      <c r="X297" s="175"/>
      <c r="Y297" s="175"/>
      <c r="Z297" s="175"/>
      <c r="AA297" s="175"/>
      <c r="AB297" s="175"/>
      <c r="AC297" s="175"/>
      <c r="AD297" s="175"/>
      <c r="AE297" s="175"/>
      <c r="AF297" s="175"/>
      <c r="AG297" s="175"/>
      <c r="AH297" s="175"/>
      <c r="AI297" s="175"/>
      <c r="AJ297" s="175"/>
      <c r="AK297" s="175"/>
      <c r="AL297" s="175"/>
      <c r="AM297" s="175"/>
      <c r="AN297" s="175"/>
      <c r="AO297" s="175"/>
      <c r="AP297" s="175"/>
      <c r="AQ297" s="175"/>
      <c r="AR297" s="175"/>
      <c r="AS297" s="175"/>
      <c r="AT297" s="175"/>
      <c r="AU297" s="175"/>
      <c r="AV297" s="175"/>
      <c r="AW297" s="175"/>
      <c r="AX297" s="175"/>
      <c r="AY297" s="175"/>
      <c r="AZ297" s="175"/>
      <c r="BA297" s="175"/>
      <c r="BB297" s="175"/>
      <c r="BC297" s="175"/>
      <c r="BD297" s="175"/>
      <c r="BE297" s="175"/>
      <c r="BF297" s="175"/>
      <c r="BG297" s="175"/>
      <c r="BH297" s="175"/>
      <c r="BI297" s="175"/>
      <c r="BJ297" s="175"/>
      <c r="BK297" s="175"/>
      <c r="BL297" s="175"/>
      <c r="BM297" s="175"/>
      <c r="BN297" s="175"/>
      <c r="BO297" s="175"/>
    </row>
    <row r="298" spans="1:67" x14ac:dyDescent="0.25">
      <c r="C298" s="151"/>
      <c r="D298" s="151"/>
      <c r="E298" s="151"/>
      <c r="F298" s="151"/>
      <c r="G298" s="151"/>
      <c r="H298" s="151"/>
      <c r="I298" s="176"/>
      <c r="U298" s="175"/>
      <c r="V298" s="175"/>
      <c r="W298" s="175"/>
      <c r="X298" s="175"/>
      <c r="Y298" s="175"/>
      <c r="Z298" s="175"/>
      <c r="AA298" s="175"/>
      <c r="AB298" s="175"/>
      <c r="AC298" s="175"/>
      <c r="AD298" s="175"/>
      <c r="AE298" s="175"/>
      <c r="AF298" s="175"/>
      <c r="AG298" s="175"/>
      <c r="AH298" s="175"/>
      <c r="AI298" s="175"/>
      <c r="AJ298" s="175"/>
      <c r="AK298" s="175"/>
      <c r="AL298" s="175"/>
      <c r="AM298" s="175"/>
      <c r="AN298" s="175"/>
      <c r="AO298" s="175"/>
      <c r="AP298" s="175"/>
      <c r="AQ298" s="175"/>
      <c r="AR298" s="175"/>
      <c r="AS298" s="175"/>
      <c r="AT298" s="175"/>
      <c r="AU298" s="175"/>
      <c r="AV298" s="175"/>
      <c r="AW298" s="175"/>
      <c r="AX298" s="175"/>
      <c r="AY298" s="175"/>
      <c r="AZ298" s="175"/>
      <c r="BA298" s="175"/>
      <c r="BB298" s="175"/>
      <c r="BC298" s="175"/>
      <c r="BD298" s="175"/>
      <c r="BE298" s="175"/>
      <c r="BF298" s="175"/>
      <c r="BG298" s="175"/>
      <c r="BH298" s="175"/>
      <c r="BI298" s="175"/>
      <c r="BJ298" s="175"/>
      <c r="BK298" s="175"/>
      <c r="BL298" s="175"/>
      <c r="BM298" s="175"/>
      <c r="BN298" s="175"/>
      <c r="BO298" s="175"/>
    </row>
    <row r="299" spans="1:67" x14ac:dyDescent="0.25">
      <c r="C299" s="151"/>
      <c r="D299" s="151"/>
      <c r="E299" s="151"/>
      <c r="F299" s="151"/>
      <c r="G299" s="151"/>
      <c r="H299" s="151"/>
      <c r="I299" s="176"/>
      <c r="U299" s="175"/>
      <c r="V299" s="175"/>
      <c r="W299" s="175"/>
      <c r="X299" s="175"/>
      <c r="Y299" s="175"/>
      <c r="Z299" s="175"/>
      <c r="AA299" s="175"/>
      <c r="AB299" s="175"/>
      <c r="AC299" s="175"/>
      <c r="AD299" s="175"/>
      <c r="AE299" s="175"/>
      <c r="AF299" s="175"/>
      <c r="AG299" s="175"/>
      <c r="AH299" s="175"/>
      <c r="AI299" s="175"/>
      <c r="AJ299" s="175"/>
      <c r="AK299" s="175"/>
      <c r="AL299" s="175"/>
      <c r="AM299" s="175"/>
      <c r="AN299" s="175"/>
      <c r="AO299" s="175"/>
      <c r="AP299" s="175"/>
      <c r="AQ299" s="175"/>
      <c r="AR299" s="175"/>
      <c r="AS299" s="175"/>
      <c r="AT299" s="175"/>
      <c r="AU299" s="175"/>
      <c r="AV299" s="175"/>
      <c r="AW299" s="175"/>
      <c r="AX299" s="175"/>
      <c r="AY299" s="175"/>
      <c r="AZ299" s="175"/>
      <c r="BA299" s="175"/>
      <c r="BB299" s="175"/>
      <c r="BC299" s="175"/>
      <c r="BD299" s="175"/>
      <c r="BE299" s="175"/>
      <c r="BF299" s="175"/>
      <c r="BG299" s="175"/>
      <c r="BH299" s="175"/>
      <c r="BI299" s="175"/>
      <c r="BJ299" s="175"/>
      <c r="BK299" s="175"/>
      <c r="BL299" s="175"/>
      <c r="BM299" s="175"/>
      <c r="BN299" s="175"/>
      <c r="BO299" s="175"/>
    </row>
    <row r="300" spans="1:67" x14ac:dyDescent="0.25">
      <c r="C300" s="151"/>
      <c r="D300" s="151"/>
      <c r="E300" s="151"/>
      <c r="F300" s="151"/>
      <c r="G300" s="151"/>
      <c r="H300" s="151"/>
      <c r="I300" s="129"/>
    </row>
    <row r="301" spans="1:67" x14ac:dyDescent="0.25">
      <c r="C301" s="151"/>
      <c r="D301" s="151"/>
      <c r="E301" s="151"/>
      <c r="F301" s="151"/>
      <c r="G301" s="151"/>
      <c r="H301" s="151"/>
      <c r="I301" s="129"/>
    </row>
    <row r="302" spans="1:67" x14ac:dyDescent="0.25">
      <c r="C302" s="151"/>
      <c r="D302" s="151"/>
      <c r="E302" s="151"/>
      <c r="F302" s="151"/>
      <c r="G302" s="151"/>
      <c r="H302" s="151"/>
      <c r="I302" s="129"/>
    </row>
    <row r="303" spans="1:67" x14ac:dyDescent="0.25">
      <c r="C303" s="151"/>
      <c r="D303" s="151"/>
      <c r="E303" s="151"/>
      <c r="F303" s="151"/>
      <c r="G303" s="151"/>
      <c r="H303" s="151"/>
      <c r="I303" s="129"/>
    </row>
    <row r="304" spans="1:67" x14ac:dyDescent="0.25">
      <c r="C304" s="151"/>
      <c r="D304" s="151"/>
      <c r="E304" s="151"/>
      <c r="F304" s="151"/>
      <c r="G304" s="151"/>
      <c r="H304" s="151"/>
      <c r="I304" s="129"/>
    </row>
    <row r="305" spans="1:25" x14ac:dyDescent="0.25">
      <c r="C305" s="151"/>
      <c r="D305" s="151"/>
      <c r="E305" s="151"/>
      <c r="F305" s="151"/>
      <c r="G305" s="151"/>
      <c r="H305" s="151"/>
      <c r="I305" s="129"/>
    </row>
    <row r="306" spans="1:25" x14ac:dyDescent="0.25">
      <c r="C306" s="151"/>
      <c r="D306" s="151"/>
      <c r="E306" s="151"/>
      <c r="F306" s="151"/>
      <c r="G306" s="151"/>
      <c r="H306" s="151"/>
      <c r="I306" s="129"/>
    </row>
    <row r="307" spans="1:25" x14ac:dyDescent="0.25">
      <c r="C307" s="151"/>
      <c r="D307" s="151"/>
      <c r="E307" s="151"/>
      <c r="F307" s="151"/>
      <c r="G307" s="151"/>
      <c r="H307" s="151"/>
      <c r="I307" s="129"/>
    </row>
    <row r="308" spans="1:25" x14ac:dyDescent="0.25">
      <c r="C308" s="151"/>
      <c r="D308" s="151"/>
      <c r="E308" s="151"/>
      <c r="F308" s="151"/>
      <c r="G308" s="151"/>
      <c r="H308" s="151"/>
      <c r="I308" s="129"/>
    </row>
    <row r="309" spans="1:25" x14ac:dyDescent="0.25">
      <c r="C309" s="151"/>
      <c r="D309" s="151"/>
      <c r="E309" s="151"/>
      <c r="F309" s="151"/>
      <c r="G309" s="151"/>
      <c r="H309" s="151"/>
      <c r="I309" s="129"/>
    </row>
    <row r="310" spans="1:25" x14ac:dyDescent="0.25">
      <c r="C310" s="151"/>
      <c r="D310" s="151"/>
      <c r="E310" s="151"/>
      <c r="F310" s="151"/>
      <c r="G310" s="151"/>
      <c r="H310" s="151"/>
      <c r="I310" s="129"/>
    </row>
    <row r="311" spans="1:25" x14ac:dyDescent="0.25">
      <c r="C311" s="151"/>
      <c r="D311" s="151"/>
      <c r="E311" s="151"/>
      <c r="F311" s="151"/>
      <c r="G311" s="151"/>
      <c r="H311" s="151"/>
      <c r="I311" s="129"/>
    </row>
    <row r="312" spans="1:25" x14ac:dyDescent="0.25">
      <c r="C312" s="151"/>
      <c r="D312" s="151"/>
      <c r="E312" s="151"/>
      <c r="F312" s="151"/>
      <c r="G312" s="151"/>
      <c r="H312" s="151"/>
      <c r="I312" s="129"/>
    </row>
    <row r="313" spans="1:25" x14ac:dyDescent="0.25">
      <c r="C313" s="151"/>
      <c r="D313" s="151"/>
      <c r="E313" s="151"/>
      <c r="F313" s="151"/>
      <c r="G313" s="151"/>
      <c r="H313" s="151"/>
      <c r="I313" s="129"/>
    </row>
    <row r="314" spans="1:25" x14ac:dyDescent="0.25">
      <c r="C314" s="151"/>
      <c r="D314" s="151"/>
      <c r="E314" s="151"/>
      <c r="F314" s="151"/>
      <c r="G314" s="151"/>
      <c r="H314" s="151"/>
      <c r="I314" s="129"/>
    </row>
    <row r="315" spans="1:25" x14ac:dyDescent="0.25">
      <c r="A315" s="177"/>
      <c r="B315" s="151"/>
      <c r="C315" s="151"/>
      <c r="D315" s="151"/>
      <c r="E315" s="151"/>
      <c r="F315" s="151"/>
      <c r="G315" s="151"/>
      <c r="H315" s="151"/>
      <c r="I315" s="152"/>
      <c r="U315" s="151"/>
      <c r="V315" s="151"/>
      <c r="W315" s="151"/>
      <c r="X315" s="151"/>
      <c r="Y315" s="151"/>
    </row>
    <row r="316" spans="1:25" x14ac:dyDescent="0.25">
      <c r="A316" s="177"/>
      <c r="B316" s="151"/>
      <c r="C316" s="151"/>
      <c r="D316" s="151"/>
      <c r="E316" s="151"/>
      <c r="F316" s="151"/>
      <c r="G316" s="151"/>
      <c r="H316" s="151"/>
      <c r="I316" s="152"/>
      <c r="U316" s="151"/>
      <c r="V316" s="151"/>
      <c r="W316" s="151"/>
      <c r="X316" s="151"/>
      <c r="Y316" s="151"/>
    </row>
    <row r="317" spans="1:25" x14ac:dyDescent="0.25">
      <c r="A317" s="177"/>
      <c r="B317" s="151"/>
      <c r="C317" s="151"/>
      <c r="D317" s="151"/>
      <c r="E317" s="151"/>
      <c r="F317" s="151"/>
      <c r="G317" s="151"/>
      <c r="H317" s="151"/>
      <c r="I317" s="152"/>
      <c r="U317" s="151"/>
      <c r="V317" s="151"/>
      <c r="W317" s="151"/>
      <c r="X317" s="151"/>
      <c r="Y317" s="151"/>
    </row>
    <row r="318" spans="1:25" x14ac:dyDescent="0.25">
      <c r="A318" s="177"/>
      <c r="B318" s="151"/>
      <c r="C318" s="151"/>
      <c r="D318" s="151"/>
      <c r="E318" s="151"/>
      <c r="F318" s="151"/>
      <c r="G318" s="151"/>
      <c r="H318" s="151"/>
      <c r="I318" s="152"/>
      <c r="U318" s="151"/>
      <c r="V318" s="151"/>
      <c r="W318" s="151"/>
      <c r="X318" s="151"/>
      <c r="Y318" s="151"/>
    </row>
    <row r="319" spans="1:25" x14ac:dyDescent="0.25">
      <c r="A319" s="177"/>
      <c r="B319" s="151"/>
      <c r="C319" s="151"/>
      <c r="D319" s="151"/>
      <c r="E319" s="151"/>
      <c r="F319" s="151"/>
      <c r="G319" s="151"/>
      <c r="H319" s="151"/>
      <c r="I319" s="152"/>
      <c r="U319" s="151"/>
      <c r="V319" s="151"/>
      <c r="W319" s="151"/>
      <c r="X319" s="151"/>
      <c r="Y319" s="151"/>
    </row>
    <row r="320" spans="1:25" x14ac:dyDescent="0.25">
      <c r="A320" s="177"/>
      <c r="B320" s="151"/>
      <c r="C320" s="151"/>
      <c r="D320" s="151"/>
      <c r="E320" s="151"/>
      <c r="F320" s="151"/>
      <c r="G320" s="151"/>
      <c r="H320" s="151"/>
      <c r="I320" s="152"/>
      <c r="U320" s="151"/>
      <c r="V320" s="151"/>
      <c r="W320" s="151"/>
      <c r="X320" s="151"/>
      <c r="Y320" s="151"/>
    </row>
    <row r="321" spans="1:25" x14ac:dyDescent="0.25">
      <c r="A321" s="177"/>
      <c r="B321" s="151"/>
      <c r="C321" s="151"/>
      <c r="D321" s="151"/>
      <c r="E321" s="151"/>
      <c r="F321" s="151"/>
      <c r="G321" s="151"/>
      <c r="H321" s="151"/>
      <c r="I321" s="152"/>
      <c r="U321" s="151"/>
      <c r="V321" s="151"/>
      <c r="W321" s="151"/>
      <c r="X321" s="151"/>
      <c r="Y321" s="151"/>
    </row>
    <row r="322" spans="1:25" x14ac:dyDescent="0.25">
      <c r="A322" s="177"/>
      <c r="B322" s="151"/>
      <c r="C322" s="151"/>
      <c r="D322" s="151"/>
      <c r="E322" s="151"/>
      <c r="F322" s="151"/>
      <c r="G322" s="151"/>
      <c r="H322" s="151"/>
      <c r="I322" s="152"/>
      <c r="U322" s="151"/>
      <c r="V322" s="151"/>
      <c r="W322" s="151"/>
      <c r="X322" s="151"/>
      <c r="Y322" s="151"/>
    </row>
    <row r="323" spans="1:25" x14ac:dyDescent="0.25">
      <c r="A323" s="177"/>
      <c r="B323" s="151"/>
      <c r="C323" s="151"/>
      <c r="D323" s="151"/>
      <c r="E323" s="151"/>
      <c r="F323" s="151"/>
      <c r="G323" s="151"/>
      <c r="H323" s="151"/>
      <c r="I323" s="152"/>
      <c r="U323" s="151"/>
      <c r="V323" s="151"/>
      <c r="W323" s="151"/>
      <c r="X323" s="151"/>
      <c r="Y323" s="151"/>
    </row>
    <row r="324" spans="1:25" x14ac:dyDescent="0.25">
      <c r="A324" s="177"/>
      <c r="B324" s="151"/>
      <c r="C324" s="151"/>
      <c r="D324" s="151"/>
      <c r="E324" s="151"/>
      <c r="F324" s="151"/>
      <c r="G324" s="151"/>
      <c r="H324" s="151"/>
      <c r="I324" s="152"/>
      <c r="U324" s="151"/>
      <c r="V324" s="151"/>
      <c r="W324" s="151"/>
      <c r="X324" s="151"/>
      <c r="Y324" s="151"/>
    </row>
    <row r="325" spans="1:25" x14ac:dyDescent="0.25">
      <c r="A325" s="177"/>
      <c r="B325" s="151"/>
      <c r="C325" s="151"/>
      <c r="D325" s="151"/>
      <c r="E325" s="151"/>
      <c r="F325" s="151"/>
      <c r="G325" s="151"/>
      <c r="H325" s="151"/>
      <c r="I325" s="152"/>
      <c r="U325" s="151"/>
      <c r="V325" s="151"/>
      <c r="W325" s="151"/>
      <c r="X325" s="151"/>
      <c r="Y325" s="151"/>
    </row>
    <row r="326" spans="1:25" x14ac:dyDescent="0.25">
      <c r="A326" s="177"/>
      <c r="B326" s="151"/>
      <c r="C326" s="151"/>
      <c r="D326" s="151"/>
      <c r="E326" s="151"/>
      <c r="F326" s="151"/>
      <c r="G326" s="151"/>
      <c r="H326" s="151"/>
      <c r="I326" s="152"/>
      <c r="U326" s="151"/>
      <c r="V326" s="151"/>
      <c r="W326" s="151"/>
      <c r="X326" s="151"/>
      <c r="Y326" s="151"/>
    </row>
    <row r="327" spans="1:25" x14ac:dyDescent="0.25">
      <c r="A327" s="177"/>
      <c r="B327" s="151"/>
      <c r="C327" s="151"/>
      <c r="D327" s="151"/>
      <c r="E327" s="151"/>
      <c r="F327" s="151"/>
      <c r="G327" s="151"/>
      <c r="H327" s="151"/>
      <c r="I327" s="152"/>
      <c r="U327" s="151"/>
      <c r="V327" s="151"/>
      <c r="W327" s="151"/>
      <c r="X327" s="151"/>
      <c r="Y327" s="151"/>
    </row>
    <row r="328" spans="1:25" x14ac:dyDescent="0.25">
      <c r="A328" s="177"/>
      <c r="B328" s="151"/>
      <c r="C328" s="151"/>
      <c r="D328" s="151"/>
      <c r="E328" s="151"/>
      <c r="F328" s="151"/>
      <c r="G328" s="151"/>
      <c r="H328" s="151"/>
      <c r="I328" s="152"/>
      <c r="U328" s="151"/>
      <c r="V328" s="151"/>
      <c r="W328" s="151"/>
      <c r="X328" s="151"/>
      <c r="Y328" s="151"/>
    </row>
    <row r="329" spans="1:25" x14ac:dyDescent="0.25">
      <c r="A329" s="177"/>
      <c r="B329" s="151"/>
      <c r="C329" s="151"/>
      <c r="D329" s="151"/>
      <c r="E329" s="151"/>
      <c r="F329" s="151"/>
      <c r="G329" s="151"/>
      <c r="H329" s="151"/>
      <c r="I329" s="152"/>
      <c r="U329" s="151"/>
      <c r="V329" s="151"/>
      <c r="W329" s="151"/>
      <c r="X329" s="151"/>
      <c r="Y329" s="151"/>
    </row>
    <row r="330" spans="1:25" x14ac:dyDescent="0.25">
      <c r="A330" s="177"/>
      <c r="B330" s="151"/>
      <c r="C330" s="151"/>
      <c r="D330" s="151"/>
      <c r="E330" s="151"/>
      <c r="F330" s="151"/>
      <c r="G330" s="151"/>
      <c r="H330" s="151"/>
      <c r="I330" s="152"/>
      <c r="U330" s="151"/>
      <c r="V330" s="151"/>
      <c r="W330" s="151"/>
      <c r="X330" s="151"/>
      <c r="Y330" s="151"/>
    </row>
    <row r="331" spans="1:25" x14ac:dyDescent="0.25">
      <c r="A331" s="177"/>
      <c r="B331" s="151"/>
      <c r="C331" s="151"/>
      <c r="D331" s="151"/>
      <c r="E331" s="151"/>
      <c r="F331" s="151"/>
      <c r="G331" s="151"/>
      <c r="H331" s="151"/>
      <c r="I331" s="152"/>
      <c r="U331" s="151"/>
      <c r="V331" s="151"/>
      <c r="W331" s="151"/>
      <c r="X331" s="151"/>
      <c r="Y331" s="151"/>
    </row>
    <row r="332" spans="1:25" x14ac:dyDescent="0.25">
      <c r="A332" s="177"/>
      <c r="B332" s="151"/>
      <c r="C332" s="151"/>
      <c r="D332" s="151"/>
      <c r="E332" s="151"/>
      <c r="F332" s="151"/>
      <c r="G332" s="151"/>
      <c r="H332" s="151"/>
      <c r="I332" s="152"/>
      <c r="U332" s="151"/>
      <c r="V332" s="151"/>
      <c r="W332" s="151"/>
      <c r="X332" s="151"/>
      <c r="Y332" s="151"/>
    </row>
    <row r="333" spans="1:25" x14ac:dyDescent="0.25">
      <c r="A333" s="177"/>
      <c r="B333" s="151"/>
      <c r="C333" s="151"/>
      <c r="D333" s="151"/>
      <c r="E333" s="151"/>
      <c r="F333" s="151"/>
      <c r="G333" s="151"/>
      <c r="H333" s="151"/>
      <c r="I333" s="152"/>
      <c r="U333" s="151"/>
      <c r="V333" s="151"/>
      <c r="W333" s="151"/>
      <c r="X333" s="151"/>
      <c r="Y333" s="151"/>
    </row>
    <row r="334" spans="1:25" x14ac:dyDescent="0.25">
      <c r="A334" s="177"/>
      <c r="B334" s="151"/>
      <c r="C334" s="151"/>
      <c r="D334" s="151"/>
      <c r="E334" s="151"/>
      <c r="F334" s="151"/>
      <c r="G334" s="151"/>
      <c r="H334" s="151"/>
      <c r="I334" s="152"/>
      <c r="U334" s="151"/>
      <c r="V334" s="151"/>
      <c r="W334" s="151"/>
      <c r="X334" s="151"/>
      <c r="Y334" s="151"/>
    </row>
    <row r="335" spans="1:25" x14ac:dyDescent="0.25">
      <c r="A335" s="177"/>
      <c r="B335" s="151"/>
      <c r="C335" s="151"/>
      <c r="D335" s="151"/>
      <c r="E335" s="151"/>
      <c r="F335" s="151"/>
      <c r="G335" s="151"/>
      <c r="H335" s="151"/>
      <c r="I335" s="152"/>
      <c r="U335" s="151"/>
      <c r="V335" s="151"/>
      <c r="W335" s="151"/>
      <c r="X335" s="151"/>
      <c r="Y335" s="151"/>
    </row>
    <row r="336" spans="1:25" x14ac:dyDescent="0.25">
      <c r="A336" s="177"/>
      <c r="B336" s="151"/>
      <c r="C336" s="151"/>
      <c r="D336" s="151"/>
      <c r="E336" s="151"/>
      <c r="F336" s="151"/>
      <c r="G336" s="151"/>
      <c r="H336" s="151"/>
      <c r="I336" s="152"/>
      <c r="U336" s="151"/>
      <c r="V336" s="151"/>
      <c r="W336" s="151"/>
      <c r="X336" s="151"/>
      <c r="Y336" s="151"/>
    </row>
    <row r="337" spans="1:25" x14ac:dyDescent="0.25">
      <c r="A337" s="177"/>
      <c r="B337" s="151"/>
      <c r="C337" s="151"/>
      <c r="D337" s="151"/>
      <c r="E337" s="151"/>
      <c r="F337" s="151"/>
      <c r="G337" s="151"/>
      <c r="H337" s="151"/>
      <c r="I337" s="152"/>
      <c r="U337" s="151"/>
      <c r="V337" s="151"/>
      <c r="W337" s="151"/>
      <c r="X337" s="151"/>
      <c r="Y337" s="151"/>
    </row>
    <row r="338" spans="1:25" x14ac:dyDescent="0.25">
      <c r="A338" s="177"/>
      <c r="B338" s="151"/>
      <c r="C338" s="151"/>
      <c r="D338" s="151"/>
      <c r="E338" s="151"/>
      <c r="F338" s="151"/>
      <c r="G338" s="151"/>
      <c r="H338" s="151"/>
      <c r="I338" s="152"/>
      <c r="U338" s="151"/>
      <c r="V338" s="151"/>
      <c r="W338" s="151"/>
      <c r="X338" s="151"/>
      <c r="Y338" s="151"/>
    </row>
    <row r="339" spans="1:25" x14ac:dyDescent="0.25">
      <c r="A339" s="177"/>
      <c r="B339" s="151"/>
      <c r="C339" s="151"/>
      <c r="D339" s="151"/>
      <c r="E339" s="151"/>
      <c r="F339" s="151"/>
      <c r="G339" s="151"/>
      <c r="H339" s="151"/>
      <c r="I339" s="152"/>
      <c r="U339" s="151"/>
      <c r="V339" s="151"/>
      <c r="W339" s="151"/>
      <c r="X339" s="151"/>
      <c r="Y339" s="151"/>
    </row>
    <row r="340" spans="1:25" x14ac:dyDescent="0.25">
      <c r="A340" s="177"/>
      <c r="B340" s="151"/>
      <c r="C340" s="151"/>
      <c r="D340" s="151"/>
      <c r="E340" s="151"/>
      <c r="F340" s="151"/>
      <c r="G340" s="151"/>
      <c r="H340" s="151"/>
      <c r="I340" s="152"/>
      <c r="U340" s="151"/>
      <c r="V340" s="151"/>
      <c r="W340" s="151"/>
      <c r="X340" s="151"/>
      <c r="Y340" s="151"/>
    </row>
    <row r="341" spans="1:25" x14ac:dyDescent="0.25">
      <c r="A341" s="177"/>
      <c r="B341" s="151"/>
      <c r="C341" s="151"/>
      <c r="D341" s="151"/>
      <c r="E341" s="151"/>
      <c r="F341" s="151"/>
      <c r="G341" s="151"/>
      <c r="H341" s="151"/>
      <c r="I341" s="152"/>
      <c r="U341" s="151"/>
      <c r="V341" s="151"/>
      <c r="W341" s="151"/>
      <c r="X341" s="151"/>
      <c r="Y341" s="151"/>
    </row>
    <row r="342" spans="1:25" x14ac:dyDescent="0.25">
      <c r="A342" s="177"/>
      <c r="B342" s="151"/>
      <c r="C342" s="151"/>
      <c r="D342" s="151"/>
      <c r="E342" s="151"/>
      <c r="F342" s="151"/>
      <c r="G342" s="151"/>
      <c r="H342" s="151"/>
      <c r="I342" s="152"/>
      <c r="U342" s="151"/>
      <c r="V342" s="151"/>
      <c r="W342" s="151"/>
      <c r="X342" s="151"/>
      <c r="Y342" s="151"/>
    </row>
    <row r="343" spans="1:25" x14ac:dyDescent="0.25">
      <c r="A343" s="177"/>
      <c r="B343" s="151"/>
      <c r="C343" s="151"/>
      <c r="D343" s="151"/>
      <c r="E343" s="151"/>
      <c r="F343" s="151"/>
      <c r="G343" s="151"/>
      <c r="H343" s="151"/>
      <c r="I343" s="152"/>
      <c r="U343" s="151"/>
      <c r="V343" s="151"/>
      <c r="W343" s="151"/>
      <c r="X343" s="151"/>
      <c r="Y343" s="151"/>
    </row>
    <row r="344" spans="1:25" x14ac:dyDescent="0.25">
      <c r="A344" s="177"/>
      <c r="B344" s="151"/>
      <c r="C344" s="151"/>
      <c r="D344" s="151"/>
      <c r="E344" s="151"/>
      <c r="F344" s="151"/>
      <c r="G344" s="151"/>
      <c r="H344" s="151"/>
      <c r="I344" s="152"/>
      <c r="U344" s="151"/>
      <c r="V344" s="151"/>
      <c r="W344" s="151"/>
      <c r="X344" s="151"/>
      <c r="Y344" s="151"/>
    </row>
    <row r="345" spans="1:25" x14ac:dyDescent="0.25">
      <c r="A345" s="177"/>
      <c r="B345" s="151"/>
      <c r="C345" s="151"/>
      <c r="D345" s="151"/>
      <c r="E345" s="151"/>
      <c r="F345" s="151"/>
      <c r="G345" s="151"/>
      <c r="H345" s="151"/>
      <c r="I345" s="152"/>
      <c r="U345" s="151"/>
      <c r="V345" s="151"/>
      <c r="W345" s="151"/>
      <c r="X345" s="151"/>
      <c r="Y345" s="151"/>
    </row>
    <row r="346" spans="1:25" x14ac:dyDescent="0.25">
      <c r="A346" s="177"/>
      <c r="B346" s="151"/>
      <c r="C346" s="151"/>
      <c r="D346" s="151"/>
      <c r="E346" s="151"/>
      <c r="F346" s="151"/>
      <c r="G346" s="151"/>
      <c r="H346" s="151"/>
      <c r="I346" s="152"/>
      <c r="U346" s="151"/>
      <c r="V346" s="151"/>
      <c r="W346" s="151"/>
      <c r="X346" s="151"/>
      <c r="Y346" s="151"/>
    </row>
    <row r="347" spans="1:25" x14ac:dyDescent="0.25">
      <c r="A347" s="177"/>
      <c r="B347" s="151"/>
      <c r="C347" s="151"/>
      <c r="D347" s="151"/>
      <c r="E347" s="151"/>
      <c r="F347" s="151"/>
      <c r="G347" s="151"/>
      <c r="H347" s="151"/>
      <c r="I347" s="152"/>
      <c r="U347" s="151"/>
      <c r="V347" s="151"/>
      <c r="W347" s="151"/>
      <c r="X347" s="151"/>
      <c r="Y347" s="151"/>
    </row>
    <row r="348" spans="1:25" x14ac:dyDescent="0.25">
      <c r="H348" s="116"/>
      <c r="I348" s="129"/>
    </row>
    <row r="349" spans="1:25" x14ac:dyDescent="0.25">
      <c r="H349" s="116"/>
      <c r="I349" s="129"/>
    </row>
    <row r="350" spans="1:25" x14ac:dyDescent="0.25">
      <c r="H350" s="116"/>
      <c r="I350" s="129"/>
    </row>
    <row r="351" spans="1:25" x14ac:dyDescent="0.25">
      <c r="H351" s="116"/>
      <c r="I351" s="129"/>
    </row>
    <row r="352" spans="1:25" x14ac:dyDescent="0.25">
      <c r="H352" s="116"/>
      <c r="I352" s="129"/>
    </row>
    <row r="353" spans="8:9" x14ac:dyDescent="0.25">
      <c r="H353" s="116"/>
      <c r="I353" s="129"/>
    </row>
    <row r="354" spans="8:9" x14ac:dyDescent="0.25">
      <c r="H354" s="116"/>
      <c r="I354" s="129"/>
    </row>
    <row r="355" spans="8:9" x14ac:dyDescent="0.25">
      <c r="H355" s="116"/>
      <c r="I355" s="129"/>
    </row>
    <row r="356" spans="8:9" x14ac:dyDescent="0.25">
      <c r="H356" s="116"/>
      <c r="I356" s="129"/>
    </row>
    <row r="357" spans="8:9" x14ac:dyDescent="0.25">
      <c r="H357" s="116"/>
      <c r="I357" s="129"/>
    </row>
    <row r="358" spans="8:9" x14ac:dyDescent="0.25">
      <c r="H358" s="116"/>
      <c r="I358" s="129"/>
    </row>
    <row r="359" spans="8:9" x14ac:dyDescent="0.25">
      <c r="H359" s="116"/>
      <c r="I359" s="129"/>
    </row>
    <row r="360" spans="8:9" x14ac:dyDescent="0.25">
      <c r="H360" s="116"/>
      <c r="I360" s="129"/>
    </row>
    <row r="361" spans="8:9" x14ac:dyDescent="0.25">
      <c r="H361" s="116"/>
      <c r="I361" s="129"/>
    </row>
    <row r="362" spans="8:9" x14ac:dyDescent="0.25">
      <c r="H362" s="116"/>
      <c r="I362" s="129"/>
    </row>
    <row r="363" spans="8:9" x14ac:dyDescent="0.25">
      <c r="H363" s="116"/>
      <c r="I363" s="129"/>
    </row>
    <row r="364" spans="8:9" x14ac:dyDescent="0.25">
      <c r="H364" s="116"/>
      <c r="I364" s="129"/>
    </row>
    <row r="365" spans="8:9" x14ac:dyDescent="0.25">
      <c r="H365" s="116"/>
      <c r="I365" s="129"/>
    </row>
    <row r="366" spans="8:9" x14ac:dyDescent="0.25">
      <c r="H366" s="116"/>
      <c r="I366" s="129"/>
    </row>
    <row r="367" spans="8:9" x14ac:dyDescent="0.25">
      <c r="H367" s="116"/>
      <c r="I367" s="129"/>
    </row>
    <row r="368" spans="8:9" x14ac:dyDescent="0.25">
      <c r="H368" s="116"/>
      <c r="I368" s="129"/>
    </row>
    <row r="369" spans="8:9" x14ac:dyDescent="0.25">
      <c r="H369" s="116"/>
      <c r="I369" s="129"/>
    </row>
    <row r="370" spans="8:9" x14ac:dyDescent="0.25">
      <c r="H370" s="116"/>
      <c r="I370" s="129"/>
    </row>
    <row r="371" spans="8:9" x14ac:dyDescent="0.25">
      <c r="H371" s="116"/>
      <c r="I371" s="129"/>
    </row>
    <row r="372" spans="8:9" x14ac:dyDescent="0.25">
      <c r="H372" s="116"/>
      <c r="I372" s="129"/>
    </row>
    <row r="373" spans="8:9" x14ac:dyDescent="0.25">
      <c r="H373" s="116"/>
      <c r="I373" s="129"/>
    </row>
    <row r="374" spans="8:9" x14ac:dyDescent="0.25">
      <c r="H374" s="116"/>
      <c r="I374" s="129"/>
    </row>
    <row r="375" spans="8:9" x14ac:dyDescent="0.25">
      <c r="H375" s="116"/>
      <c r="I375" s="129"/>
    </row>
    <row r="376" spans="8:9" x14ac:dyDescent="0.25">
      <c r="H376" s="116"/>
      <c r="I376" s="129"/>
    </row>
    <row r="377" spans="8:9" x14ac:dyDescent="0.25">
      <c r="H377" s="116"/>
      <c r="I377" s="129"/>
    </row>
    <row r="378" spans="8:9" x14ac:dyDescent="0.25">
      <c r="H378" s="116"/>
      <c r="I378" s="129"/>
    </row>
    <row r="379" spans="8:9" x14ac:dyDescent="0.25">
      <c r="H379" s="116"/>
      <c r="I379" s="129"/>
    </row>
    <row r="380" spans="8:9" x14ac:dyDescent="0.25">
      <c r="H380" s="116"/>
      <c r="I380" s="129"/>
    </row>
    <row r="381" spans="8:9" x14ac:dyDescent="0.25">
      <c r="H381" s="116"/>
      <c r="I381" s="129"/>
    </row>
    <row r="382" spans="8:9" x14ac:dyDescent="0.25">
      <c r="H382" s="116"/>
      <c r="I382" s="129"/>
    </row>
    <row r="383" spans="8:9" x14ac:dyDescent="0.25">
      <c r="H383" s="116"/>
      <c r="I383" s="129"/>
    </row>
    <row r="384" spans="8:9" x14ac:dyDescent="0.25">
      <c r="H384" s="116"/>
      <c r="I384" s="129"/>
    </row>
    <row r="385" spans="8:9" x14ac:dyDescent="0.25">
      <c r="H385" s="116"/>
      <c r="I385" s="129"/>
    </row>
    <row r="386" spans="8:9" x14ac:dyDescent="0.25">
      <c r="H386" s="116"/>
      <c r="I386" s="129"/>
    </row>
    <row r="387" spans="8:9" x14ac:dyDescent="0.25">
      <c r="H387" s="116"/>
      <c r="I387" s="129"/>
    </row>
    <row r="388" spans="8:9" x14ac:dyDescent="0.25">
      <c r="H388" s="116"/>
      <c r="I388" s="129"/>
    </row>
    <row r="389" spans="8:9" x14ac:dyDescent="0.25">
      <c r="H389" s="116"/>
      <c r="I389" s="129"/>
    </row>
    <row r="390" spans="8:9" x14ac:dyDescent="0.25">
      <c r="H390" s="116"/>
      <c r="I390" s="129"/>
    </row>
    <row r="391" spans="8:9" x14ac:dyDescent="0.25">
      <c r="H391" s="116"/>
      <c r="I391" s="129"/>
    </row>
    <row r="392" spans="8:9" x14ac:dyDescent="0.25">
      <c r="H392" s="116"/>
      <c r="I392" s="129"/>
    </row>
    <row r="393" spans="8:9" x14ac:dyDescent="0.25">
      <c r="H393" s="116"/>
      <c r="I393" s="129"/>
    </row>
    <row r="394" spans="8:9" x14ac:dyDescent="0.25">
      <c r="H394" s="116"/>
      <c r="I394" s="129"/>
    </row>
    <row r="395" spans="8:9" x14ac:dyDescent="0.25">
      <c r="H395" s="116"/>
      <c r="I395" s="129"/>
    </row>
    <row r="396" spans="8:9" x14ac:dyDescent="0.25">
      <c r="H396" s="116"/>
      <c r="I396" s="129"/>
    </row>
    <row r="397" spans="8:9" x14ac:dyDescent="0.25">
      <c r="H397" s="116"/>
      <c r="I397" s="129"/>
    </row>
    <row r="398" spans="8:9" x14ac:dyDescent="0.25">
      <c r="H398" s="116"/>
      <c r="I398" s="129"/>
    </row>
    <row r="399" spans="8:9" x14ac:dyDescent="0.25">
      <c r="H399" s="116"/>
      <c r="I399" s="129"/>
    </row>
    <row r="400" spans="8:9" x14ac:dyDescent="0.25">
      <c r="H400" s="116"/>
      <c r="I400" s="129"/>
    </row>
    <row r="401" spans="8:9" x14ac:dyDescent="0.25">
      <c r="H401" s="116"/>
      <c r="I401" s="129"/>
    </row>
    <row r="402" spans="8:9" x14ac:dyDescent="0.25">
      <c r="H402" s="116"/>
      <c r="I402" s="129"/>
    </row>
    <row r="403" spans="8:9" x14ac:dyDescent="0.25">
      <c r="H403" s="116"/>
      <c r="I403" s="129"/>
    </row>
    <row r="404" spans="8:9" x14ac:dyDescent="0.25">
      <c r="H404" s="116"/>
      <c r="I404" s="129"/>
    </row>
    <row r="405" spans="8:9" x14ac:dyDescent="0.25">
      <c r="H405" s="116"/>
      <c r="I405" s="129"/>
    </row>
    <row r="406" spans="8:9" x14ac:dyDescent="0.25">
      <c r="H406" s="116"/>
      <c r="I406" s="129"/>
    </row>
    <row r="407" spans="8:9" x14ac:dyDescent="0.25">
      <c r="H407" s="116"/>
      <c r="I407" s="129"/>
    </row>
    <row r="408" spans="8:9" x14ac:dyDescent="0.25">
      <c r="H408" s="116"/>
      <c r="I408" s="129"/>
    </row>
    <row r="409" spans="8:9" x14ac:dyDescent="0.25">
      <c r="H409" s="116"/>
      <c r="I409" s="129"/>
    </row>
    <row r="410" spans="8:9" x14ac:dyDescent="0.25">
      <c r="H410" s="116"/>
      <c r="I410" s="129"/>
    </row>
    <row r="411" spans="8:9" x14ac:dyDescent="0.25">
      <c r="H411" s="116"/>
      <c r="I411" s="129"/>
    </row>
    <row r="412" spans="8:9" x14ac:dyDescent="0.25">
      <c r="H412" s="116"/>
      <c r="I412" s="129"/>
    </row>
    <row r="413" spans="8:9" x14ac:dyDescent="0.25">
      <c r="H413" s="116"/>
      <c r="I413" s="129"/>
    </row>
    <row r="414" spans="8:9" x14ac:dyDescent="0.25">
      <c r="H414" s="116"/>
      <c r="I414" s="129"/>
    </row>
    <row r="415" spans="8:9" x14ac:dyDescent="0.25">
      <c r="H415" s="116"/>
      <c r="I415" s="129"/>
    </row>
    <row r="416" spans="8:9" x14ac:dyDescent="0.25">
      <c r="H416" s="116"/>
      <c r="I416" s="129"/>
    </row>
    <row r="417" spans="8:9" x14ac:dyDescent="0.25">
      <c r="H417" s="116"/>
      <c r="I417" s="129"/>
    </row>
    <row r="418" spans="8:9" x14ac:dyDescent="0.25">
      <c r="H418" s="116"/>
      <c r="I418" s="129"/>
    </row>
    <row r="419" spans="8:9" x14ac:dyDescent="0.25">
      <c r="H419" s="116"/>
      <c r="I419" s="129"/>
    </row>
    <row r="420" spans="8:9" x14ac:dyDescent="0.25">
      <c r="H420" s="116"/>
      <c r="I420" s="129"/>
    </row>
    <row r="421" spans="8:9" x14ac:dyDescent="0.25">
      <c r="H421" s="116"/>
      <c r="I421" s="129"/>
    </row>
    <row r="422" spans="8:9" x14ac:dyDescent="0.25">
      <c r="H422" s="116"/>
      <c r="I422" s="129"/>
    </row>
    <row r="423" spans="8:9" x14ac:dyDescent="0.25">
      <c r="H423" s="116"/>
      <c r="I423" s="129"/>
    </row>
    <row r="424" spans="8:9" x14ac:dyDescent="0.25">
      <c r="H424" s="116"/>
      <c r="I424" s="129"/>
    </row>
    <row r="425" spans="8:9" x14ac:dyDescent="0.25">
      <c r="H425" s="116"/>
      <c r="I425" s="129"/>
    </row>
    <row r="426" spans="8:9" x14ac:dyDescent="0.25">
      <c r="H426" s="116"/>
      <c r="I426" s="129"/>
    </row>
    <row r="427" spans="8:9" x14ac:dyDescent="0.25">
      <c r="H427" s="116"/>
      <c r="I427" s="129"/>
    </row>
    <row r="428" spans="8:9" x14ac:dyDescent="0.25">
      <c r="H428" s="116"/>
      <c r="I428" s="129"/>
    </row>
    <row r="429" spans="8:9" x14ac:dyDescent="0.25">
      <c r="H429" s="116"/>
      <c r="I429" s="129"/>
    </row>
    <row r="430" spans="8:9" x14ac:dyDescent="0.25">
      <c r="H430" s="116"/>
      <c r="I430" s="129"/>
    </row>
    <row r="431" spans="8:9" x14ac:dyDescent="0.25">
      <c r="H431" s="116"/>
      <c r="I431" s="129"/>
    </row>
    <row r="432" spans="8:9" x14ac:dyDescent="0.25">
      <c r="H432" s="116"/>
      <c r="I432" s="129"/>
    </row>
    <row r="433" spans="8:9" x14ac:dyDescent="0.25">
      <c r="H433" s="116"/>
      <c r="I433" s="129"/>
    </row>
    <row r="434" spans="8:9" x14ac:dyDescent="0.25">
      <c r="H434" s="116"/>
      <c r="I434" s="129"/>
    </row>
    <row r="435" spans="8:9" x14ac:dyDescent="0.25">
      <c r="H435" s="116"/>
      <c r="I435" s="129"/>
    </row>
    <row r="436" spans="8:9" x14ac:dyDescent="0.25">
      <c r="H436" s="116"/>
      <c r="I436" s="129"/>
    </row>
    <row r="437" spans="8:9" x14ac:dyDescent="0.25">
      <c r="H437" s="116"/>
      <c r="I437" s="129"/>
    </row>
    <row r="438" spans="8:9" x14ac:dyDescent="0.25">
      <c r="H438" s="116"/>
      <c r="I438" s="129"/>
    </row>
    <row r="439" spans="8:9" x14ac:dyDescent="0.25">
      <c r="H439" s="116"/>
      <c r="I439" s="129"/>
    </row>
    <row r="440" spans="8:9" x14ac:dyDescent="0.25">
      <c r="H440" s="116"/>
      <c r="I440" s="129"/>
    </row>
    <row r="441" spans="8:9" x14ac:dyDescent="0.25">
      <c r="H441" s="116"/>
      <c r="I441" s="129"/>
    </row>
    <row r="442" spans="8:9" x14ac:dyDescent="0.25">
      <c r="H442" s="116"/>
      <c r="I442" s="129"/>
    </row>
    <row r="443" spans="8:9" x14ac:dyDescent="0.25">
      <c r="H443" s="116"/>
      <c r="I443" s="129"/>
    </row>
    <row r="444" spans="8:9" x14ac:dyDescent="0.25">
      <c r="H444" s="116"/>
      <c r="I444" s="129"/>
    </row>
    <row r="445" spans="8:9" x14ac:dyDescent="0.25">
      <c r="H445" s="116"/>
      <c r="I445" s="129"/>
    </row>
    <row r="446" spans="8:9" x14ac:dyDescent="0.25">
      <c r="H446" s="116"/>
      <c r="I446" s="129"/>
    </row>
    <row r="447" spans="8:9" x14ac:dyDescent="0.25">
      <c r="H447" s="116"/>
      <c r="I447" s="129"/>
    </row>
    <row r="448" spans="8:9" x14ac:dyDescent="0.25">
      <c r="H448" s="116"/>
      <c r="I448" s="129"/>
    </row>
    <row r="449" spans="8:9" x14ac:dyDescent="0.25">
      <c r="H449" s="116"/>
      <c r="I449" s="129"/>
    </row>
    <row r="450" spans="8:9" x14ac:dyDescent="0.25">
      <c r="H450" s="116"/>
      <c r="I450" s="129"/>
    </row>
    <row r="451" spans="8:9" x14ac:dyDescent="0.25">
      <c r="H451" s="116"/>
      <c r="I451" s="129"/>
    </row>
    <row r="452" spans="8:9" x14ac:dyDescent="0.25">
      <c r="H452" s="116"/>
      <c r="I452" s="129"/>
    </row>
    <row r="453" spans="8:9" x14ac:dyDescent="0.25">
      <c r="H453" s="116"/>
      <c r="I453" s="129"/>
    </row>
    <row r="454" spans="8:9" x14ac:dyDescent="0.25">
      <c r="H454" s="116"/>
      <c r="I454" s="129"/>
    </row>
    <row r="455" spans="8:9" x14ac:dyDescent="0.25">
      <c r="H455" s="116"/>
      <c r="I455" s="129"/>
    </row>
    <row r="456" spans="8:9" x14ac:dyDescent="0.25">
      <c r="H456" s="116"/>
      <c r="I456" s="129"/>
    </row>
    <row r="457" spans="8:9" x14ac:dyDescent="0.25">
      <c r="H457" s="116"/>
      <c r="I457" s="129"/>
    </row>
    <row r="458" spans="8:9" x14ac:dyDescent="0.25">
      <c r="H458" s="116"/>
      <c r="I458" s="129"/>
    </row>
    <row r="459" spans="8:9" x14ac:dyDescent="0.25">
      <c r="H459" s="116"/>
      <c r="I459" s="129"/>
    </row>
    <row r="460" spans="8:9" x14ac:dyDescent="0.25">
      <c r="H460" s="116"/>
      <c r="I460" s="129"/>
    </row>
    <row r="461" spans="8:9" x14ac:dyDescent="0.25">
      <c r="H461" s="116"/>
      <c r="I461" s="129"/>
    </row>
    <row r="462" spans="8:9" x14ac:dyDescent="0.25">
      <c r="H462" s="116"/>
      <c r="I462" s="129"/>
    </row>
    <row r="463" spans="8:9" x14ac:dyDescent="0.25">
      <c r="H463" s="116"/>
      <c r="I463" s="129"/>
    </row>
    <row r="464" spans="8:9" x14ac:dyDescent="0.25">
      <c r="H464" s="116"/>
      <c r="I464" s="129"/>
    </row>
    <row r="465" spans="8:9" x14ac:dyDescent="0.25">
      <c r="H465" s="116"/>
      <c r="I465" s="129"/>
    </row>
    <row r="466" spans="8:9" x14ac:dyDescent="0.25">
      <c r="H466" s="116"/>
      <c r="I466" s="129"/>
    </row>
    <row r="467" spans="8:9" x14ac:dyDescent="0.25">
      <c r="H467" s="116"/>
      <c r="I467" s="129"/>
    </row>
    <row r="468" spans="8:9" x14ac:dyDescent="0.25">
      <c r="H468" s="116"/>
      <c r="I468" s="129"/>
    </row>
    <row r="469" spans="8:9" x14ac:dyDescent="0.25">
      <c r="H469" s="116"/>
      <c r="I469" s="129"/>
    </row>
    <row r="470" spans="8:9" x14ac:dyDescent="0.25">
      <c r="H470" s="116"/>
      <c r="I470" s="129"/>
    </row>
    <row r="471" spans="8:9" x14ac:dyDescent="0.25">
      <c r="H471" s="116"/>
      <c r="I471" s="129"/>
    </row>
    <row r="472" spans="8:9" x14ac:dyDescent="0.25">
      <c r="H472" s="116"/>
      <c r="I472" s="129"/>
    </row>
    <row r="473" spans="8:9" x14ac:dyDescent="0.25">
      <c r="H473" s="116"/>
      <c r="I473" s="129"/>
    </row>
    <row r="474" spans="8:9" x14ac:dyDescent="0.25">
      <c r="H474" s="116"/>
      <c r="I474" s="129"/>
    </row>
    <row r="475" spans="8:9" x14ac:dyDescent="0.25">
      <c r="H475" s="116"/>
      <c r="I475" s="129"/>
    </row>
    <row r="476" spans="8:9" x14ac:dyDescent="0.25">
      <c r="H476" s="116"/>
      <c r="I476" s="129"/>
    </row>
    <row r="477" spans="8:9" x14ac:dyDescent="0.25">
      <c r="H477" s="116"/>
      <c r="I477" s="129"/>
    </row>
    <row r="478" spans="8:9" x14ac:dyDescent="0.25">
      <c r="H478" s="116"/>
      <c r="I478" s="129"/>
    </row>
    <row r="479" spans="8:9" x14ac:dyDescent="0.25">
      <c r="H479" s="116"/>
      <c r="I479" s="129"/>
    </row>
    <row r="480" spans="8:9" x14ac:dyDescent="0.25">
      <c r="H480" s="116"/>
      <c r="I480" s="129"/>
    </row>
    <row r="481" spans="8:9" x14ac:dyDescent="0.25">
      <c r="H481" s="116"/>
      <c r="I481" s="129"/>
    </row>
    <row r="482" spans="8:9" x14ac:dyDescent="0.25">
      <c r="H482" s="116"/>
      <c r="I482" s="129"/>
    </row>
    <row r="483" spans="8:9" x14ac:dyDescent="0.25">
      <c r="H483" s="116"/>
      <c r="I483" s="129"/>
    </row>
    <row r="484" spans="8:9" x14ac:dyDescent="0.25">
      <c r="H484" s="116"/>
      <c r="I484" s="129"/>
    </row>
    <row r="485" spans="8:9" x14ac:dyDescent="0.25">
      <c r="H485" s="116"/>
      <c r="I485" s="129"/>
    </row>
    <row r="486" spans="8:9" x14ac:dyDescent="0.25">
      <c r="H486" s="116"/>
      <c r="I486" s="129"/>
    </row>
    <row r="487" spans="8:9" x14ac:dyDescent="0.25">
      <c r="H487" s="116"/>
      <c r="I487" s="129"/>
    </row>
    <row r="488" spans="8:9" x14ac:dyDescent="0.25">
      <c r="H488" s="116"/>
      <c r="I488" s="129"/>
    </row>
    <row r="489" spans="8:9" x14ac:dyDescent="0.25">
      <c r="H489" s="116"/>
      <c r="I489" s="129"/>
    </row>
    <row r="490" spans="8:9" x14ac:dyDescent="0.25">
      <c r="H490" s="116"/>
      <c r="I490" s="129"/>
    </row>
    <row r="491" spans="8:9" x14ac:dyDescent="0.25">
      <c r="H491" s="116"/>
      <c r="I491" s="129"/>
    </row>
    <row r="492" spans="8:9" x14ac:dyDescent="0.25">
      <c r="H492" s="116"/>
      <c r="I492" s="129"/>
    </row>
    <row r="493" spans="8:9" x14ac:dyDescent="0.25">
      <c r="H493" s="116"/>
      <c r="I493" s="129"/>
    </row>
    <row r="494" spans="8:9" x14ac:dyDescent="0.25">
      <c r="H494" s="116"/>
      <c r="I494" s="129"/>
    </row>
    <row r="495" spans="8:9" x14ac:dyDescent="0.25">
      <c r="H495" s="116"/>
      <c r="I495" s="129"/>
    </row>
    <row r="496" spans="8:9" x14ac:dyDescent="0.25">
      <c r="H496" s="116"/>
      <c r="I496" s="129"/>
    </row>
    <row r="497" spans="8:9" x14ac:dyDescent="0.25">
      <c r="H497" s="116"/>
      <c r="I497" s="129"/>
    </row>
    <row r="498" spans="8:9" x14ac:dyDescent="0.25">
      <c r="H498" s="116"/>
      <c r="I498" s="129"/>
    </row>
    <row r="499" spans="8:9" x14ac:dyDescent="0.25">
      <c r="H499" s="116"/>
      <c r="I499" s="129"/>
    </row>
    <row r="500" spans="8:9" x14ac:dyDescent="0.25">
      <c r="H500" s="116"/>
      <c r="I500" s="129"/>
    </row>
    <row r="501" spans="8:9" x14ac:dyDescent="0.25">
      <c r="H501" s="116"/>
      <c r="I501" s="129"/>
    </row>
    <row r="502" spans="8:9" x14ac:dyDescent="0.25">
      <c r="H502" s="116"/>
      <c r="I502" s="129"/>
    </row>
    <row r="503" spans="8:9" x14ac:dyDescent="0.25">
      <c r="H503" s="116"/>
      <c r="I503" s="129"/>
    </row>
    <row r="504" spans="8:9" x14ac:dyDescent="0.25">
      <c r="H504" s="116"/>
      <c r="I504" s="129"/>
    </row>
    <row r="505" spans="8:9" x14ac:dyDescent="0.25">
      <c r="H505" s="116"/>
      <c r="I505" s="129"/>
    </row>
    <row r="506" spans="8:9" x14ac:dyDescent="0.25">
      <c r="H506" s="116"/>
      <c r="I506" s="129"/>
    </row>
    <row r="507" spans="8:9" x14ac:dyDescent="0.25">
      <c r="H507" s="116"/>
      <c r="I507" s="129"/>
    </row>
    <row r="508" spans="8:9" x14ac:dyDescent="0.25">
      <c r="H508" s="116"/>
      <c r="I508" s="129"/>
    </row>
    <row r="509" spans="8:9" x14ac:dyDescent="0.25">
      <c r="H509" s="116"/>
      <c r="I509" s="129"/>
    </row>
    <row r="510" spans="8:9" x14ac:dyDescent="0.25">
      <c r="H510" s="116"/>
      <c r="I510" s="129"/>
    </row>
    <row r="511" spans="8:9" x14ac:dyDescent="0.25">
      <c r="H511" s="116"/>
      <c r="I511" s="129"/>
    </row>
    <row r="512" spans="8:9" x14ac:dyDescent="0.25">
      <c r="H512" s="116"/>
      <c r="I512" s="129"/>
    </row>
    <row r="513" spans="8:9" x14ac:dyDescent="0.25">
      <c r="H513" s="116"/>
      <c r="I513" s="129"/>
    </row>
    <row r="514" spans="8:9" x14ac:dyDescent="0.25">
      <c r="H514" s="116"/>
      <c r="I514" s="129"/>
    </row>
    <row r="515" spans="8:9" x14ac:dyDescent="0.25">
      <c r="H515" s="116"/>
      <c r="I515" s="129"/>
    </row>
    <row r="516" spans="8:9" x14ac:dyDescent="0.25">
      <c r="H516" s="116"/>
      <c r="I516" s="129"/>
    </row>
    <row r="517" spans="8:9" x14ac:dyDescent="0.25">
      <c r="H517" s="116"/>
      <c r="I517" s="129"/>
    </row>
    <row r="518" spans="8:9" x14ac:dyDescent="0.25">
      <c r="H518" s="116"/>
      <c r="I518" s="129"/>
    </row>
    <row r="519" spans="8:9" x14ac:dyDescent="0.25">
      <c r="H519" s="116"/>
      <c r="I519" s="129"/>
    </row>
    <row r="520" spans="8:9" x14ac:dyDescent="0.25">
      <c r="H520" s="116"/>
      <c r="I520" s="129"/>
    </row>
    <row r="521" spans="8:9" x14ac:dyDescent="0.25">
      <c r="H521" s="116"/>
      <c r="I521" s="129"/>
    </row>
    <row r="522" spans="8:9" x14ac:dyDescent="0.25">
      <c r="H522" s="116"/>
      <c r="I522" s="129"/>
    </row>
    <row r="523" spans="8:9" x14ac:dyDescent="0.25">
      <c r="H523" s="116"/>
      <c r="I523" s="129"/>
    </row>
    <row r="524" spans="8:9" x14ac:dyDescent="0.25">
      <c r="H524" s="116"/>
      <c r="I524" s="129"/>
    </row>
    <row r="525" spans="8:9" x14ac:dyDescent="0.25">
      <c r="H525" s="116"/>
      <c r="I525" s="129"/>
    </row>
    <row r="526" spans="8:9" x14ac:dyDescent="0.25">
      <c r="H526" s="116"/>
      <c r="I526" s="129"/>
    </row>
    <row r="527" spans="8:9" x14ac:dyDescent="0.25">
      <c r="H527" s="116"/>
      <c r="I527" s="129"/>
    </row>
    <row r="528" spans="8:9" x14ac:dyDescent="0.25">
      <c r="H528" s="116"/>
      <c r="I528" s="129"/>
    </row>
    <row r="529" spans="8:9" x14ac:dyDescent="0.25">
      <c r="H529" s="116"/>
      <c r="I529" s="129"/>
    </row>
    <row r="530" spans="8:9" x14ac:dyDescent="0.25">
      <c r="H530" s="116"/>
      <c r="I530" s="129"/>
    </row>
    <row r="531" spans="8:9" x14ac:dyDescent="0.25">
      <c r="H531" s="116"/>
      <c r="I531" s="129"/>
    </row>
    <row r="532" spans="8:9" x14ac:dyDescent="0.25">
      <c r="H532" s="116"/>
      <c r="I532" s="129"/>
    </row>
    <row r="533" spans="8:9" x14ac:dyDescent="0.25">
      <c r="H533" s="116"/>
      <c r="I533" s="129"/>
    </row>
    <row r="534" spans="8:9" x14ac:dyDescent="0.25">
      <c r="H534" s="116"/>
      <c r="I534" s="129"/>
    </row>
    <row r="535" spans="8:9" x14ac:dyDescent="0.25">
      <c r="H535" s="116"/>
      <c r="I535" s="129"/>
    </row>
    <row r="536" spans="8:9" x14ac:dyDescent="0.25">
      <c r="H536" s="116"/>
      <c r="I536" s="129"/>
    </row>
    <row r="537" spans="8:9" x14ac:dyDescent="0.25">
      <c r="H537" s="116"/>
      <c r="I537" s="129"/>
    </row>
    <row r="538" spans="8:9" x14ac:dyDescent="0.25">
      <c r="H538" s="116"/>
      <c r="I538" s="129"/>
    </row>
    <row r="539" spans="8:9" x14ac:dyDescent="0.25">
      <c r="H539" s="116"/>
      <c r="I539" s="129"/>
    </row>
    <row r="540" spans="8:9" x14ac:dyDescent="0.25">
      <c r="H540" s="116"/>
      <c r="I540" s="129"/>
    </row>
    <row r="541" spans="8:9" x14ac:dyDescent="0.25">
      <c r="H541" s="116"/>
      <c r="I541" s="129"/>
    </row>
    <row r="542" spans="8:9" x14ac:dyDescent="0.25">
      <c r="H542" s="116"/>
      <c r="I542" s="129"/>
    </row>
    <row r="543" spans="8:9" x14ac:dyDescent="0.25">
      <c r="H543" s="116"/>
      <c r="I543" s="129"/>
    </row>
    <row r="544" spans="8:9" x14ac:dyDescent="0.25">
      <c r="H544" s="116"/>
      <c r="I544" s="129"/>
    </row>
    <row r="545" spans="8:9" x14ac:dyDescent="0.25">
      <c r="H545" s="116"/>
      <c r="I545" s="129"/>
    </row>
    <row r="546" spans="8:9" x14ac:dyDescent="0.25">
      <c r="H546" s="116"/>
      <c r="I546" s="129"/>
    </row>
    <row r="547" spans="8:9" x14ac:dyDescent="0.25">
      <c r="H547" s="116"/>
      <c r="I547" s="129"/>
    </row>
    <row r="548" spans="8:9" x14ac:dyDescent="0.25">
      <c r="H548" s="116"/>
      <c r="I548" s="129"/>
    </row>
    <row r="549" spans="8:9" x14ac:dyDescent="0.25">
      <c r="H549" s="116"/>
      <c r="I549" s="129"/>
    </row>
    <row r="550" spans="8:9" x14ac:dyDescent="0.25">
      <c r="H550" s="116"/>
      <c r="I550" s="129"/>
    </row>
    <row r="551" spans="8:9" x14ac:dyDescent="0.25">
      <c r="H551" s="116"/>
      <c r="I551" s="129"/>
    </row>
    <row r="552" spans="8:9" x14ac:dyDescent="0.25">
      <c r="H552" s="116"/>
      <c r="I552" s="129"/>
    </row>
    <row r="553" spans="8:9" x14ac:dyDescent="0.25">
      <c r="H553" s="116"/>
      <c r="I553" s="129"/>
    </row>
    <row r="554" spans="8:9" x14ac:dyDescent="0.25">
      <c r="H554" s="116"/>
      <c r="I554" s="129"/>
    </row>
    <row r="555" spans="8:9" x14ac:dyDescent="0.25">
      <c r="H555" s="116"/>
      <c r="I555" s="129"/>
    </row>
    <row r="556" spans="8:9" x14ac:dyDescent="0.25">
      <c r="H556" s="116"/>
      <c r="I556" s="129"/>
    </row>
    <row r="557" spans="8:9" x14ac:dyDescent="0.25">
      <c r="H557" s="116"/>
      <c r="I557" s="129"/>
    </row>
    <row r="558" spans="8:9" x14ac:dyDescent="0.25">
      <c r="H558" s="116"/>
      <c r="I558" s="129"/>
    </row>
    <row r="559" spans="8:9" x14ac:dyDescent="0.25">
      <c r="H559" s="116"/>
      <c r="I559" s="129"/>
    </row>
    <row r="560" spans="8:9" x14ac:dyDescent="0.25">
      <c r="H560" s="116"/>
      <c r="I560" s="129"/>
    </row>
    <row r="561" spans="8:9" x14ac:dyDescent="0.25">
      <c r="H561" s="116"/>
      <c r="I561" s="129"/>
    </row>
    <row r="562" spans="8:9" x14ac:dyDescent="0.25">
      <c r="H562" s="116"/>
      <c r="I562" s="129"/>
    </row>
    <row r="563" spans="8:9" x14ac:dyDescent="0.25">
      <c r="H563" s="116"/>
      <c r="I563" s="129"/>
    </row>
    <row r="564" spans="8:9" x14ac:dyDescent="0.25">
      <c r="H564" s="116"/>
      <c r="I564" s="129"/>
    </row>
    <row r="565" spans="8:9" x14ac:dyDescent="0.25">
      <c r="H565" s="116"/>
      <c r="I565" s="129"/>
    </row>
    <row r="566" spans="8:9" x14ac:dyDescent="0.25">
      <c r="H566" s="116"/>
      <c r="I566" s="129"/>
    </row>
    <row r="567" spans="8:9" x14ac:dyDescent="0.25">
      <c r="H567" s="116"/>
      <c r="I567" s="129"/>
    </row>
    <row r="568" spans="8:9" x14ac:dyDescent="0.25">
      <c r="H568" s="116"/>
      <c r="I568" s="129"/>
    </row>
    <row r="569" spans="8:9" x14ac:dyDescent="0.25">
      <c r="H569" s="116"/>
      <c r="I569" s="129"/>
    </row>
    <row r="570" spans="8:9" x14ac:dyDescent="0.25">
      <c r="H570" s="116"/>
      <c r="I570" s="129"/>
    </row>
    <row r="571" spans="8:9" x14ac:dyDescent="0.25">
      <c r="H571" s="116"/>
      <c r="I571" s="129"/>
    </row>
    <row r="572" spans="8:9" x14ac:dyDescent="0.25">
      <c r="H572" s="116"/>
      <c r="I572" s="129"/>
    </row>
    <row r="573" spans="8:9" x14ac:dyDescent="0.25">
      <c r="H573" s="116"/>
      <c r="I573" s="129"/>
    </row>
    <row r="574" spans="8:9" x14ac:dyDescent="0.25">
      <c r="H574" s="116"/>
      <c r="I574" s="129"/>
    </row>
    <row r="575" spans="8:9" x14ac:dyDescent="0.25">
      <c r="H575" s="116"/>
      <c r="I575" s="129"/>
    </row>
    <row r="576" spans="8:9" x14ac:dyDescent="0.25">
      <c r="H576" s="116"/>
      <c r="I576" s="129"/>
    </row>
    <row r="577" spans="8:9" x14ac:dyDescent="0.25">
      <c r="H577" s="116"/>
      <c r="I577" s="129"/>
    </row>
    <row r="578" spans="8:9" x14ac:dyDescent="0.25">
      <c r="H578" s="116"/>
      <c r="I578" s="129"/>
    </row>
    <row r="579" spans="8:9" x14ac:dyDescent="0.25">
      <c r="H579" s="116"/>
      <c r="I579" s="129"/>
    </row>
    <row r="580" spans="8:9" x14ac:dyDescent="0.25">
      <c r="H580" s="116"/>
      <c r="I580" s="129"/>
    </row>
    <row r="581" spans="8:9" x14ac:dyDescent="0.25">
      <c r="H581" s="116"/>
      <c r="I581" s="129"/>
    </row>
    <row r="582" spans="8:9" x14ac:dyDescent="0.25">
      <c r="H582" s="116"/>
      <c r="I582" s="129"/>
    </row>
    <row r="583" spans="8:9" x14ac:dyDescent="0.25">
      <c r="H583" s="116"/>
      <c r="I583" s="129"/>
    </row>
    <row r="584" spans="8:9" x14ac:dyDescent="0.25">
      <c r="H584" s="116"/>
      <c r="I584" s="129"/>
    </row>
    <row r="585" spans="8:9" x14ac:dyDescent="0.25">
      <c r="H585" s="116"/>
      <c r="I585" s="129"/>
    </row>
    <row r="586" spans="8:9" x14ac:dyDescent="0.25">
      <c r="H586" s="116"/>
      <c r="I586" s="129"/>
    </row>
    <row r="587" spans="8:9" x14ac:dyDescent="0.25">
      <c r="H587" s="116"/>
      <c r="I587" s="129"/>
    </row>
    <row r="588" spans="8:9" x14ac:dyDescent="0.25">
      <c r="H588" s="116"/>
      <c r="I588" s="129"/>
    </row>
    <row r="589" spans="8:9" x14ac:dyDescent="0.25">
      <c r="H589" s="116"/>
      <c r="I589" s="129"/>
    </row>
    <row r="590" spans="8:9" x14ac:dyDescent="0.25">
      <c r="H590" s="116"/>
      <c r="I590" s="129"/>
    </row>
    <row r="591" spans="8:9" x14ac:dyDescent="0.25">
      <c r="H591" s="116"/>
      <c r="I591" s="129"/>
    </row>
    <row r="592" spans="8:9" x14ac:dyDescent="0.25">
      <c r="H592" s="116"/>
      <c r="I592" s="129"/>
    </row>
    <row r="593" spans="8:9" x14ac:dyDescent="0.25">
      <c r="H593" s="116"/>
      <c r="I593" s="129"/>
    </row>
    <row r="594" spans="8:9" x14ac:dyDescent="0.25">
      <c r="H594" s="116"/>
      <c r="I594" s="129"/>
    </row>
    <row r="595" spans="8:9" x14ac:dyDescent="0.25">
      <c r="H595" s="116"/>
      <c r="I595" s="129"/>
    </row>
    <row r="596" spans="8:9" x14ac:dyDescent="0.25">
      <c r="H596" s="116"/>
      <c r="I596" s="129"/>
    </row>
    <row r="597" spans="8:9" x14ac:dyDescent="0.25">
      <c r="H597" s="116"/>
      <c r="I597" s="129"/>
    </row>
    <row r="598" spans="8:9" x14ac:dyDescent="0.25">
      <c r="H598" s="116"/>
      <c r="I598" s="129"/>
    </row>
    <row r="599" spans="8:9" x14ac:dyDescent="0.25">
      <c r="H599" s="116"/>
      <c r="I599" s="129"/>
    </row>
    <row r="600" spans="8:9" x14ac:dyDescent="0.25">
      <c r="H600" s="116"/>
      <c r="I600" s="129"/>
    </row>
    <row r="601" spans="8:9" x14ac:dyDescent="0.25">
      <c r="H601" s="116"/>
      <c r="I601" s="129"/>
    </row>
    <row r="602" spans="8:9" x14ac:dyDescent="0.25">
      <c r="H602" s="116"/>
      <c r="I602" s="129"/>
    </row>
    <row r="603" spans="8:9" x14ac:dyDescent="0.25">
      <c r="H603" s="116"/>
      <c r="I603" s="129"/>
    </row>
    <row r="604" spans="8:9" x14ac:dyDescent="0.25">
      <c r="H604" s="116"/>
      <c r="I604" s="129"/>
    </row>
    <row r="605" spans="8:9" x14ac:dyDescent="0.25">
      <c r="H605" s="116"/>
      <c r="I605" s="129"/>
    </row>
    <row r="606" spans="8:9" x14ac:dyDescent="0.25">
      <c r="H606" s="116"/>
      <c r="I606" s="129"/>
    </row>
    <row r="607" spans="8:9" x14ac:dyDescent="0.25">
      <c r="H607" s="116"/>
      <c r="I607" s="129"/>
    </row>
    <row r="608" spans="8:9" x14ac:dyDescent="0.25">
      <c r="H608" s="116"/>
      <c r="I608" s="129"/>
    </row>
    <row r="609" spans="8:9" x14ac:dyDescent="0.25">
      <c r="H609" s="116"/>
      <c r="I609" s="129"/>
    </row>
    <row r="610" spans="8:9" x14ac:dyDescent="0.25">
      <c r="H610" s="116"/>
      <c r="I610" s="129"/>
    </row>
    <row r="611" spans="8:9" x14ac:dyDescent="0.25">
      <c r="H611" s="116"/>
      <c r="I611" s="129"/>
    </row>
    <row r="612" spans="8:9" x14ac:dyDescent="0.25">
      <c r="H612" s="116"/>
      <c r="I612" s="129"/>
    </row>
    <row r="613" spans="8:9" x14ac:dyDescent="0.25">
      <c r="H613" s="116"/>
      <c r="I613" s="129"/>
    </row>
    <row r="614" spans="8:9" x14ac:dyDescent="0.25">
      <c r="H614" s="116"/>
    </row>
    <row r="615" spans="8:9" x14ac:dyDescent="0.25">
      <c r="H615" s="116"/>
    </row>
    <row r="616" spans="8:9" x14ac:dyDescent="0.25">
      <c r="H616" s="116"/>
    </row>
    <row r="617" spans="8:9" x14ac:dyDescent="0.25">
      <c r="H617" s="116"/>
    </row>
    <row r="618" spans="8:9" x14ac:dyDescent="0.25">
      <c r="H618" s="116"/>
    </row>
    <row r="619" spans="8:9" x14ac:dyDescent="0.25">
      <c r="H619" s="116"/>
    </row>
    <row r="620" spans="8:9" x14ac:dyDescent="0.25">
      <c r="H620" s="116"/>
    </row>
    <row r="621" spans="8:9" x14ac:dyDescent="0.25">
      <c r="H621" s="116"/>
    </row>
    <row r="622" spans="8:9" x14ac:dyDescent="0.25">
      <c r="H622" s="116"/>
    </row>
    <row r="623" spans="8:9" x14ac:dyDescent="0.25">
      <c r="H623" s="116"/>
    </row>
    <row r="624" spans="8:9" x14ac:dyDescent="0.25">
      <c r="H624" s="116"/>
    </row>
    <row r="625" spans="8:8" x14ac:dyDescent="0.25">
      <c r="H625" s="116"/>
    </row>
    <row r="626" spans="8:8" x14ac:dyDescent="0.25">
      <c r="H626" s="116"/>
    </row>
    <row r="627" spans="8:8" x14ac:dyDescent="0.25">
      <c r="H627" s="116"/>
    </row>
    <row r="628" spans="8:8" x14ac:dyDescent="0.25">
      <c r="H628" s="116"/>
    </row>
    <row r="629" spans="8:8" x14ac:dyDescent="0.25">
      <c r="H629" s="116"/>
    </row>
    <row r="630" spans="8:8" x14ac:dyDescent="0.25">
      <c r="H630" s="116"/>
    </row>
    <row r="631" spans="8:8" x14ac:dyDescent="0.25">
      <c r="H631" s="116"/>
    </row>
    <row r="632" spans="8:8" x14ac:dyDescent="0.25">
      <c r="H632" s="116"/>
    </row>
    <row r="633" spans="8:8" x14ac:dyDescent="0.25">
      <c r="H633" s="116"/>
    </row>
    <row r="634" spans="8:8" x14ac:dyDescent="0.25">
      <c r="H634" s="116"/>
    </row>
    <row r="635" spans="8:8" x14ac:dyDescent="0.25">
      <c r="H635" s="116"/>
    </row>
    <row r="636" spans="8:8" x14ac:dyDescent="0.25">
      <c r="H636" s="116"/>
    </row>
    <row r="637" spans="8:8" x14ac:dyDescent="0.25">
      <c r="H637" s="116"/>
    </row>
    <row r="638" spans="8:8" x14ac:dyDescent="0.25">
      <c r="H638" s="116"/>
    </row>
    <row r="639" spans="8:8" x14ac:dyDescent="0.25">
      <c r="H639" s="116"/>
    </row>
    <row r="640" spans="8:8" x14ac:dyDescent="0.25">
      <c r="H640" s="116"/>
    </row>
    <row r="641" spans="8:8" x14ac:dyDescent="0.25">
      <c r="H641" s="116"/>
    </row>
    <row r="642" spans="8:8" x14ac:dyDescent="0.25">
      <c r="H642" s="116"/>
    </row>
    <row r="643" spans="8:8" x14ac:dyDescent="0.25">
      <c r="H643" s="116"/>
    </row>
    <row r="644" spans="8:8" x14ac:dyDescent="0.25">
      <c r="H644" s="116"/>
    </row>
    <row r="645" spans="8:8" x14ac:dyDescent="0.25">
      <c r="H645" s="116"/>
    </row>
    <row r="646" spans="8:8" x14ac:dyDescent="0.25">
      <c r="H646" s="116"/>
    </row>
    <row r="647" spans="8:8" x14ac:dyDescent="0.25">
      <c r="H647" s="116"/>
    </row>
  </sheetData>
  <autoFilter ref="A6:T297">
    <filterColumn colId="0">
      <filters>
        <filter val="MENOS DE 1 MÊS PARA VENCER"/>
        <filter val="MENOS DE 3 MESES PARA VENCER"/>
        <filter val="MENOS DE 4 MESES PARA VENCER"/>
        <filter val="MENOS DE 6 MESES PARA VENCER"/>
        <filter val="VIGENTE"/>
      </filters>
    </filterColumn>
    <sortState ref="A258:T258">
      <sortCondition ref="A6:A297"/>
    </sortState>
  </autoFilter>
  <mergeCells count="15">
    <mergeCell ref="A6:A7"/>
    <mergeCell ref="D1:F1"/>
    <mergeCell ref="D2:F2"/>
    <mergeCell ref="C4:G4"/>
    <mergeCell ref="Q6:R6"/>
    <mergeCell ref="S6:S7"/>
    <mergeCell ref="T6:T7"/>
    <mergeCell ref="B6:B7"/>
    <mergeCell ref="C6:C7"/>
    <mergeCell ref="D6:D7"/>
    <mergeCell ref="E6:E7"/>
    <mergeCell ref="F6:F7"/>
    <mergeCell ref="G6:G7"/>
    <mergeCell ref="I6:I7"/>
    <mergeCell ref="K6:P6"/>
  </mergeCells>
  <conditionalFormatting sqref="A8">
    <cfRule type="containsText" dxfId="376" priority="530" operator="containsText" text="MENOS DE 4 MESES PARA VENCER">
      <formula>NOT(ISERROR(SEARCH("MENOS DE 4 MESES PARA VENCER",A8)))</formula>
    </cfRule>
  </conditionalFormatting>
  <conditionalFormatting sqref="A108">
    <cfRule type="containsText" dxfId="375" priority="531" operator="containsText" text="MENOS DE 4 MESES PARA VENCER">
      <formula>NOT(ISERROR(SEARCH("MENOS DE 4 MESES PARA VENCER",A108)))</formula>
    </cfRule>
  </conditionalFormatting>
  <conditionalFormatting sqref="A6 A282 A262 A264:A265 A8:A260 A298:A1048576">
    <cfRule type="containsText" dxfId="374" priority="532" operator="containsText" text="VIGENTE">
      <formula>NOT(ISERROR(SEARCH("VIGENTE",A6)))</formula>
    </cfRule>
    <cfRule type="containsText" dxfId="373" priority="533" operator="containsText" text="VIGENTE">
      <formula>NOT(ISERROR(SEARCH("VIGENTE",A6)))</formula>
    </cfRule>
    <cfRule type="containsText" dxfId="372" priority="534" operator="containsText" text="ENCERRADO">
      <formula>NOT(ISERROR(SEARCH("ENCERRADO",A6)))</formula>
    </cfRule>
    <cfRule type="containsText" dxfId="371" priority="535" operator="containsText" text="VENCE HOJE">
      <formula>NOT(ISERROR(SEARCH("VENCE HOJE",A6)))</formula>
    </cfRule>
    <cfRule type="containsText" dxfId="370" priority="536" operator="containsText" text="ATENÇÃO PARA O VENCIMENTO">
      <formula>NOT(ISERROR(SEARCH("ATENÇÃO PARA O VENCIMENTO",A6)))</formula>
    </cfRule>
    <cfRule type="containsText" dxfId="369" priority="537" operator="containsText" text="ATENÇÃO PARA O VENCIMENTO ">
      <formula>NOT(ISERROR(SEARCH("ATENÇÃO PARA O VENCIMENTO ",A6)))</formula>
    </cfRule>
    <cfRule type="containsText" dxfId="368" priority="538" operator="containsText" text="MENOS DE 1 MÊS PARA VENCER">
      <formula>NOT(ISERROR(SEARCH("MENOS DE 1 MÊS PARA VENCER",A6)))</formula>
    </cfRule>
    <cfRule type="containsText" dxfId="367" priority="539" operator="containsText" text="MENOS DE 3 MESES PARA VENCER">
      <formula>NOT(ISERROR(SEARCH("MENOS DE 3 MESES PARA VENCER",A6)))</formula>
    </cfRule>
    <cfRule type="containsText" dxfId="366" priority="540" operator="containsText" text="MENOS DE 2 MESES PARA VENCER">
      <formula>NOT(ISERROR(SEARCH("MENOS DE 2 MESES PARA VENCER",A6)))</formula>
    </cfRule>
    <cfRule type="containsText" dxfId="365" priority="541" operator="containsText" text="MENOS DE 3 MESES PARA VENCER">
      <formula>NOT(ISERROR(SEARCH("MENOS DE 3 MESES PARA VENCER",A6)))</formula>
    </cfRule>
    <cfRule type="containsText" dxfId="364" priority="542" operator="containsText" text="MENOS DE 4 MESES PARA VENCER">
      <formula>NOT(ISERROR(SEARCH("MENOS DE 4 MESES PARA VENCER",A6)))</formula>
    </cfRule>
  </conditionalFormatting>
  <conditionalFormatting sqref="A9">
    <cfRule type="containsText" dxfId="363" priority="543" operator="containsText" text="VENCE HOJE">
      <formula>NOT(ISERROR(SEARCH("VENCE HOJE",A9)))</formula>
    </cfRule>
  </conditionalFormatting>
  <conditionalFormatting sqref="A261">
    <cfRule type="containsText" dxfId="362" priority="496" operator="containsText" text="VIGENTE">
      <formula>NOT(ISERROR(SEARCH("VIGENTE",A261)))</formula>
    </cfRule>
    <cfRule type="containsText" dxfId="361" priority="497" operator="containsText" text="VIGENTE">
      <formula>NOT(ISERROR(SEARCH("VIGENTE",A261)))</formula>
    </cfRule>
    <cfRule type="containsText" dxfId="360" priority="498" operator="containsText" text="ENCERRADO">
      <formula>NOT(ISERROR(SEARCH("ENCERRADO",A261)))</formula>
    </cfRule>
    <cfRule type="containsText" dxfId="359" priority="499" operator="containsText" text="VENCE HOJE">
      <formula>NOT(ISERROR(SEARCH("VENCE HOJE",A261)))</formula>
    </cfRule>
    <cfRule type="containsText" dxfId="358" priority="500" operator="containsText" text="ATENÇÃO PARA O VENCIMENTO">
      <formula>NOT(ISERROR(SEARCH("ATENÇÃO PARA O VENCIMENTO",A261)))</formula>
    </cfRule>
    <cfRule type="containsText" dxfId="357" priority="501" operator="containsText" text="ATENÇÃO PARA O VENCIMENTO ">
      <formula>NOT(ISERROR(SEARCH("ATENÇÃO PARA O VENCIMENTO ",A261)))</formula>
    </cfRule>
    <cfRule type="containsText" dxfId="356" priority="502" operator="containsText" text="MENOS DE 1 MÊS PARA VENCER">
      <formula>NOT(ISERROR(SEARCH("MENOS DE 1 MÊS PARA VENCER",A261)))</formula>
    </cfRule>
    <cfRule type="containsText" dxfId="355" priority="503" operator="containsText" text="MENOS DE 3 MESES PARA VENCER">
      <formula>NOT(ISERROR(SEARCH("MENOS DE 3 MESES PARA VENCER",A261)))</formula>
    </cfRule>
    <cfRule type="containsText" dxfId="354" priority="504" operator="containsText" text="MENOS DE 2 MESES PARA VENCER">
      <formula>NOT(ISERROR(SEARCH("MENOS DE 2 MESES PARA VENCER",A261)))</formula>
    </cfRule>
    <cfRule type="containsText" dxfId="353" priority="505" operator="containsText" text="MENOS DE 3 MESES PARA VENCER">
      <formula>NOT(ISERROR(SEARCH("MENOS DE 3 MESES PARA VENCER",A261)))</formula>
    </cfRule>
    <cfRule type="containsText" dxfId="352" priority="506" operator="containsText" text="MENOS DE 4 MESES PARA VENCER">
      <formula>NOT(ISERROR(SEARCH("MENOS DE 4 MESES PARA VENCER",A261)))</formula>
    </cfRule>
  </conditionalFormatting>
  <conditionalFormatting sqref="A263">
    <cfRule type="containsText" dxfId="351" priority="419" operator="containsText" text="VIGENTE">
      <formula>NOT(ISERROR(SEARCH("VIGENTE",A263)))</formula>
    </cfRule>
    <cfRule type="containsText" dxfId="350" priority="420" operator="containsText" text="VIGENTE">
      <formula>NOT(ISERROR(SEARCH("VIGENTE",A263)))</formula>
    </cfRule>
    <cfRule type="containsText" dxfId="349" priority="421" operator="containsText" text="ENCERRADO">
      <formula>NOT(ISERROR(SEARCH("ENCERRADO",A263)))</formula>
    </cfRule>
    <cfRule type="containsText" dxfId="348" priority="422" operator="containsText" text="VENCE HOJE">
      <formula>NOT(ISERROR(SEARCH("VENCE HOJE",A263)))</formula>
    </cfRule>
    <cfRule type="containsText" dxfId="347" priority="423" operator="containsText" text="ATENÇÃO PARA O VENCIMENTO">
      <formula>NOT(ISERROR(SEARCH("ATENÇÃO PARA O VENCIMENTO",A263)))</formula>
    </cfRule>
    <cfRule type="containsText" dxfId="346" priority="424" operator="containsText" text="ATENÇÃO PARA O VENCIMENTO ">
      <formula>NOT(ISERROR(SEARCH("ATENÇÃO PARA O VENCIMENTO ",A263)))</formula>
    </cfRule>
    <cfRule type="containsText" dxfId="345" priority="425" operator="containsText" text="MENOS DE 1 MÊS PARA VENCER">
      <formula>NOT(ISERROR(SEARCH("MENOS DE 1 MÊS PARA VENCER",A263)))</formula>
    </cfRule>
    <cfRule type="containsText" dxfId="344" priority="426" operator="containsText" text="MENOS DE 3 MESES PARA VENCER">
      <formula>NOT(ISERROR(SEARCH("MENOS DE 3 MESES PARA VENCER",A263)))</formula>
    </cfRule>
    <cfRule type="containsText" dxfId="343" priority="427" operator="containsText" text="MENOS DE 2 MESES PARA VENCER">
      <formula>NOT(ISERROR(SEARCH("MENOS DE 2 MESES PARA VENCER",A263)))</formula>
    </cfRule>
    <cfRule type="containsText" dxfId="342" priority="428" operator="containsText" text="MENOS DE 3 MESES PARA VENCER">
      <formula>NOT(ISERROR(SEARCH("MENOS DE 3 MESES PARA VENCER",A263)))</formula>
    </cfRule>
    <cfRule type="containsText" dxfId="341" priority="429" operator="containsText" text="MENOS DE 4 MESES PARA VENCER">
      <formula>NOT(ISERROR(SEARCH("MENOS DE 4 MESES PARA VENCER",A263)))</formula>
    </cfRule>
  </conditionalFormatting>
  <conditionalFormatting sqref="A266">
    <cfRule type="containsText" dxfId="340" priority="386" operator="containsText" text="VIGENTE">
      <formula>NOT(ISERROR(SEARCH("VIGENTE",A266)))</formula>
    </cfRule>
    <cfRule type="containsText" dxfId="339" priority="387" operator="containsText" text="VIGENTE">
      <formula>NOT(ISERROR(SEARCH("VIGENTE",A266)))</formula>
    </cfRule>
    <cfRule type="containsText" dxfId="338" priority="388" operator="containsText" text="ENCERRADO">
      <formula>NOT(ISERROR(SEARCH("ENCERRADO",A266)))</formula>
    </cfRule>
    <cfRule type="containsText" dxfId="337" priority="389" operator="containsText" text="VENCE HOJE">
      <formula>NOT(ISERROR(SEARCH("VENCE HOJE",A266)))</formula>
    </cfRule>
    <cfRule type="containsText" dxfId="336" priority="390" operator="containsText" text="ATENÇÃO PARA O VENCIMENTO">
      <formula>NOT(ISERROR(SEARCH("ATENÇÃO PARA O VENCIMENTO",A266)))</formula>
    </cfRule>
    <cfRule type="containsText" dxfId="335" priority="391" operator="containsText" text="ATENÇÃO PARA O VENCIMENTO ">
      <formula>NOT(ISERROR(SEARCH("ATENÇÃO PARA O VENCIMENTO ",A266)))</formula>
    </cfRule>
    <cfRule type="containsText" dxfId="334" priority="392" operator="containsText" text="MENOS DE 1 MÊS PARA VENCER">
      <formula>NOT(ISERROR(SEARCH("MENOS DE 1 MÊS PARA VENCER",A266)))</formula>
    </cfRule>
    <cfRule type="containsText" dxfId="333" priority="393" operator="containsText" text="MENOS DE 3 MESES PARA VENCER">
      <formula>NOT(ISERROR(SEARCH("MENOS DE 3 MESES PARA VENCER",A266)))</formula>
    </cfRule>
    <cfRule type="containsText" dxfId="332" priority="394" operator="containsText" text="MENOS DE 2 MESES PARA VENCER">
      <formula>NOT(ISERROR(SEARCH("MENOS DE 2 MESES PARA VENCER",A266)))</formula>
    </cfRule>
    <cfRule type="containsText" dxfId="331" priority="395" operator="containsText" text="MENOS DE 3 MESES PARA VENCER">
      <formula>NOT(ISERROR(SEARCH("MENOS DE 3 MESES PARA VENCER",A266)))</formula>
    </cfRule>
    <cfRule type="containsText" dxfId="330" priority="396" operator="containsText" text="MENOS DE 4 MESES PARA VENCER">
      <formula>NOT(ISERROR(SEARCH("MENOS DE 4 MESES PARA VENCER",A266)))</formula>
    </cfRule>
  </conditionalFormatting>
  <conditionalFormatting sqref="A267">
    <cfRule type="containsText" dxfId="329" priority="375" operator="containsText" text="VIGENTE">
      <formula>NOT(ISERROR(SEARCH("VIGENTE",A267)))</formula>
    </cfRule>
    <cfRule type="containsText" dxfId="328" priority="376" operator="containsText" text="VIGENTE">
      <formula>NOT(ISERROR(SEARCH("VIGENTE",A267)))</formula>
    </cfRule>
    <cfRule type="containsText" dxfId="327" priority="377" operator="containsText" text="ENCERRADO">
      <formula>NOT(ISERROR(SEARCH("ENCERRADO",A267)))</formula>
    </cfRule>
    <cfRule type="containsText" dxfId="326" priority="378" operator="containsText" text="VENCE HOJE">
      <formula>NOT(ISERROR(SEARCH("VENCE HOJE",A267)))</formula>
    </cfRule>
    <cfRule type="containsText" dxfId="325" priority="379" operator="containsText" text="ATENÇÃO PARA O VENCIMENTO">
      <formula>NOT(ISERROR(SEARCH("ATENÇÃO PARA O VENCIMENTO",A267)))</formula>
    </cfRule>
    <cfRule type="containsText" dxfId="324" priority="380" operator="containsText" text="ATENÇÃO PARA O VENCIMENTO ">
      <formula>NOT(ISERROR(SEARCH("ATENÇÃO PARA O VENCIMENTO ",A267)))</formula>
    </cfRule>
    <cfRule type="containsText" dxfId="323" priority="381" operator="containsText" text="MENOS DE 1 MÊS PARA VENCER">
      <formula>NOT(ISERROR(SEARCH("MENOS DE 1 MÊS PARA VENCER",A267)))</formula>
    </cfRule>
    <cfRule type="containsText" dxfId="322" priority="382" operator="containsText" text="MENOS DE 3 MESES PARA VENCER">
      <formula>NOT(ISERROR(SEARCH("MENOS DE 3 MESES PARA VENCER",A267)))</formula>
    </cfRule>
    <cfRule type="containsText" dxfId="321" priority="383" operator="containsText" text="MENOS DE 2 MESES PARA VENCER">
      <formula>NOT(ISERROR(SEARCH("MENOS DE 2 MESES PARA VENCER",A267)))</formula>
    </cfRule>
    <cfRule type="containsText" dxfId="320" priority="384" operator="containsText" text="MENOS DE 3 MESES PARA VENCER">
      <formula>NOT(ISERROR(SEARCH("MENOS DE 3 MESES PARA VENCER",A267)))</formula>
    </cfRule>
    <cfRule type="containsText" dxfId="319" priority="385" operator="containsText" text="MENOS DE 4 MESES PARA VENCER">
      <formula>NOT(ISERROR(SEARCH("MENOS DE 4 MESES PARA VENCER",A267)))</formula>
    </cfRule>
  </conditionalFormatting>
  <conditionalFormatting sqref="A268">
    <cfRule type="containsText" dxfId="318" priority="364" operator="containsText" text="VIGENTE">
      <formula>NOT(ISERROR(SEARCH("VIGENTE",A268)))</formula>
    </cfRule>
    <cfRule type="containsText" dxfId="317" priority="365" operator="containsText" text="VIGENTE">
      <formula>NOT(ISERROR(SEARCH("VIGENTE",A268)))</formula>
    </cfRule>
    <cfRule type="containsText" dxfId="316" priority="366" operator="containsText" text="ENCERRADO">
      <formula>NOT(ISERROR(SEARCH("ENCERRADO",A268)))</formula>
    </cfRule>
    <cfRule type="containsText" dxfId="315" priority="367" operator="containsText" text="VENCE HOJE">
      <formula>NOT(ISERROR(SEARCH("VENCE HOJE",A268)))</formula>
    </cfRule>
    <cfRule type="containsText" dxfId="314" priority="368" operator="containsText" text="ATENÇÃO PARA O VENCIMENTO">
      <formula>NOT(ISERROR(SEARCH("ATENÇÃO PARA O VENCIMENTO",A268)))</formula>
    </cfRule>
    <cfRule type="containsText" dxfId="313" priority="369" operator="containsText" text="ATENÇÃO PARA O VENCIMENTO ">
      <formula>NOT(ISERROR(SEARCH("ATENÇÃO PARA O VENCIMENTO ",A268)))</formula>
    </cfRule>
    <cfRule type="containsText" dxfId="312" priority="370" operator="containsText" text="MENOS DE 1 MÊS PARA VENCER">
      <formula>NOT(ISERROR(SEARCH("MENOS DE 1 MÊS PARA VENCER",A268)))</formula>
    </cfRule>
    <cfRule type="containsText" dxfId="311" priority="371" operator="containsText" text="MENOS DE 3 MESES PARA VENCER">
      <formula>NOT(ISERROR(SEARCH("MENOS DE 3 MESES PARA VENCER",A268)))</formula>
    </cfRule>
    <cfRule type="containsText" dxfId="310" priority="372" operator="containsText" text="MENOS DE 2 MESES PARA VENCER">
      <formula>NOT(ISERROR(SEARCH("MENOS DE 2 MESES PARA VENCER",A268)))</formula>
    </cfRule>
    <cfRule type="containsText" dxfId="309" priority="373" operator="containsText" text="MENOS DE 3 MESES PARA VENCER">
      <formula>NOT(ISERROR(SEARCH("MENOS DE 3 MESES PARA VENCER",A268)))</formula>
    </cfRule>
    <cfRule type="containsText" dxfId="308" priority="374" operator="containsText" text="MENOS DE 4 MESES PARA VENCER">
      <formula>NOT(ISERROR(SEARCH("MENOS DE 4 MESES PARA VENCER",A268)))</formula>
    </cfRule>
  </conditionalFormatting>
  <conditionalFormatting sqref="A269">
    <cfRule type="containsText" dxfId="307" priority="353" operator="containsText" text="VIGENTE">
      <formula>NOT(ISERROR(SEARCH("VIGENTE",A269)))</formula>
    </cfRule>
    <cfRule type="containsText" dxfId="306" priority="354" operator="containsText" text="VIGENTE">
      <formula>NOT(ISERROR(SEARCH("VIGENTE",A269)))</formula>
    </cfRule>
    <cfRule type="containsText" dxfId="305" priority="355" operator="containsText" text="ENCERRADO">
      <formula>NOT(ISERROR(SEARCH("ENCERRADO",A269)))</formula>
    </cfRule>
    <cfRule type="containsText" dxfId="304" priority="356" operator="containsText" text="VENCE HOJE">
      <formula>NOT(ISERROR(SEARCH("VENCE HOJE",A269)))</formula>
    </cfRule>
    <cfRule type="containsText" dxfId="303" priority="357" operator="containsText" text="ATENÇÃO PARA O VENCIMENTO">
      <formula>NOT(ISERROR(SEARCH("ATENÇÃO PARA O VENCIMENTO",A269)))</formula>
    </cfRule>
    <cfRule type="containsText" dxfId="302" priority="358" operator="containsText" text="ATENÇÃO PARA O VENCIMENTO ">
      <formula>NOT(ISERROR(SEARCH("ATENÇÃO PARA O VENCIMENTO ",A269)))</formula>
    </cfRule>
    <cfRule type="containsText" dxfId="301" priority="359" operator="containsText" text="MENOS DE 1 MÊS PARA VENCER">
      <formula>NOT(ISERROR(SEARCH("MENOS DE 1 MÊS PARA VENCER",A269)))</formula>
    </cfRule>
    <cfRule type="containsText" dxfId="300" priority="360" operator="containsText" text="MENOS DE 3 MESES PARA VENCER">
      <formula>NOT(ISERROR(SEARCH("MENOS DE 3 MESES PARA VENCER",A269)))</formula>
    </cfRule>
    <cfRule type="containsText" dxfId="299" priority="361" operator="containsText" text="MENOS DE 2 MESES PARA VENCER">
      <formula>NOT(ISERROR(SEARCH("MENOS DE 2 MESES PARA VENCER",A269)))</formula>
    </cfRule>
    <cfRule type="containsText" dxfId="298" priority="362" operator="containsText" text="MENOS DE 3 MESES PARA VENCER">
      <formula>NOT(ISERROR(SEARCH("MENOS DE 3 MESES PARA VENCER",A269)))</formula>
    </cfRule>
    <cfRule type="containsText" dxfId="297" priority="363" operator="containsText" text="MENOS DE 4 MESES PARA VENCER">
      <formula>NOT(ISERROR(SEARCH("MENOS DE 4 MESES PARA VENCER",A269)))</formula>
    </cfRule>
  </conditionalFormatting>
  <conditionalFormatting sqref="A270">
    <cfRule type="containsText" dxfId="296" priority="342" operator="containsText" text="VIGENTE">
      <formula>NOT(ISERROR(SEARCH("VIGENTE",A270)))</formula>
    </cfRule>
    <cfRule type="containsText" dxfId="295" priority="343" operator="containsText" text="VIGENTE">
      <formula>NOT(ISERROR(SEARCH("VIGENTE",A270)))</formula>
    </cfRule>
    <cfRule type="containsText" dxfId="294" priority="344" operator="containsText" text="ENCERRADO">
      <formula>NOT(ISERROR(SEARCH("ENCERRADO",A270)))</formula>
    </cfRule>
    <cfRule type="containsText" dxfId="293" priority="345" operator="containsText" text="VENCE HOJE">
      <formula>NOT(ISERROR(SEARCH("VENCE HOJE",A270)))</formula>
    </cfRule>
    <cfRule type="containsText" dxfId="292" priority="346" operator="containsText" text="ATENÇÃO PARA O VENCIMENTO">
      <formula>NOT(ISERROR(SEARCH("ATENÇÃO PARA O VENCIMENTO",A270)))</formula>
    </cfRule>
    <cfRule type="containsText" dxfId="291" priority="347" operator="containsText" text="ATENÇÃO PARA O VENCIMENTO ">
      <formula>NOT(ISERROR(SEARCH("ATENÇÃO PARA O VENCIMENTO ",A270)))</formula>
    </cfRule>
    <cfRule type="containsText" dxfId="290" priority="348" operator="containsText" text="MENOS DE 1 MÊS PARA VENCER">
      <formula>NOT(ISERROR(SEARCH("MENOS DE 1 MÊS PARA VENCER",A270)))</formula>
    </cfRule>
    <cfRule type="containsText" dxfId="289" priority="349" operator="containsText" text="MENOS DE 3 MESES PARA VENCER">
      <formula>NOT(ISERROR(SEARCH("MENOS DE 3 MESES PARA VENCER",A270)))</formula>
    </cfRule>
    <cfRule type="containsText" dxfId="288" priority="350" operator="containsText" text="MENOS DE 2 MESES PARA VENCER">
      <formula>NOT(ISERROR(SEARCH("MENOS DE 2 MESES PARA VENCER",A270)))</formula>
    </cfRule>
    <cfRule type="containsText" dxfId="287" priority="351" operator="containsText" text="MENOS DE 3 MESES PARA VENCER">
      <formula>NOT(ISERROR(SEARCH("MENOS DE 3 MESES PARA VENCER",A270)))</formula>
    </cfRule>
    <cfRule type="containsText" dxfId="286" priority="352" operator="containsText" text="MENOS DE 4 MESES PARA VENCER">
      <formula>NOT(ISERROR(SEARCH("MENOS DE 4 MESES PARA VENCER",A270)))</formula>
    </cfRule>
  </conditionalFormatting>
  <conditionalFormatting sqref="A271">
    <cfRule type="containsText" dxfId="285" priority="331" operator="containsText" text="VIGENTE">
      <formula>NOT(ISERROR(SEARCH("VIGENTE",A271)))</formula>
    </cfRule>
    <cfRule type="containsText" dxfId="284" priority="332" operator="containsText" text="VIGENTE">
      <formula>NOT(ISERROR(SEARCH("VIGENTE",A271)))</formula>
    </cfRule>
    <cfRule type="containsText" dxfId="283" priority="333" operator="containsText" text="ENCERRADO">
      <formula>NOT(ISERROR(SEARCH("ENCERRADO",A271)))</formula>
    </cfRule>
    <cfRule type="containsText" dxfId="282" priority="334" operator="containsText" text="VENCE HOJE">
      <formula>NOT(ISERROR(SEARCH("VENCE HOJE",A271)))</formula>
    </cfRule>
    <cfRule type="containsText" dxfId="281" priority="335" operator="containsText" text="ATENÇÃO PARA O VENCIMENTO">
      <formula>NOT(ISERROR(SEARCH("ATENÇÃO PARA O VENCIMENTO",A271)))</formula>
    </cfRule>
    <cfRule type="containsText" dxfId="280" priority="336" operator="containsText" text="ATENÇÃO PARA O VENCIMENTO ">
      <formula>NOT(ISERROR(SEARCH("ATENÇÃO PARA O VENCIMENTO ",A271)))</formula>
    </cfRule>
    <cfRule type="containsText" dxfId="279" priority="337" operator="containsText" text="MENOS DE 1 MÊS PARA VENCER">
      <formula>NOT(ISERROR(SEARCH("MENOS DE 1 MÊS PARA VENCER",A271)))</formula>
    </cfRule>
    <cfRule type="containsText" dxfId="278" priority="338" operator="containsText" text="MENOS DE 3 MESES PARA VENCER">
      <formula>NOT(ISERROR(SEARCH("MENOS DE 3 MESES PARA VENCER",A271)))</formula>
    </cfRule>
    <cfRule type="containsText" dxfId="277" priority="339" operator="containsText" text="MENOS DE 2 MESES PARA VENCER">
      <formula>NOT(ISERROR(SEARCH("MENOS DE 2 MESES PARA VENCER",A271)))</formula>
    </cfRule>
    <cfRule type="containsText" dxfId="276" priority="340" operator="containsText" text="MENOS DE 3 MESES PARA VENCER">
      <formula>NOT(ISERROR(SEARCH("MENOS DE 3 MESES PARA VENCER",A271)))</formula>
    </cfRule>
    <cfRule type="containsText" dxfId="275" priority="341" operator="containsText" text="MENOS DE 4 MESES PARA VENCER">
      <formula>NOT(ISERROR(SEARCH("MENOS DE 4 MESES PARA VENCER",A271)))</formula>
    </cfRule>
  </conditionalFormatting>
  <conditionalFormatting sqref="A272">
    <cfRule type="containsText" dxfId="274" priority="320" operator="containsText" text="VIGENTE">
      <formula>NOT(ISERROR(SEARCH("VIGENTE",A272)))</formula>
    </cfRule>
    <cfRule type="containsText" dxfId="273" priority="321" operator="containsText" text="VIGENTE">
      <formula>NOT(ISERROR(SEARCH("VIGENTE",A272)))</formula>
    </cfRule>
    <cfRule type="containsText" dxfId="272" priority="322" operator="containsText" text="ENCERRADO">
      <formula>NOT(ISERROR(SEARCH("ENCERRADO",A272)))</formula>
    </cfRule>
    <cfRule type="containsText" dxfId="271" priority="323" operator="containsText" text="VENCE HOJE">
      <formula>NOT(ISERROR(SEARCH("VENCE HOJE",A272)))</formula>
    </cfRule>
    <cfRule type="containsText" dxfId="270" priority="324" operator="containsText" text="ATENÇÃO PARA O VENCIMENTO">
      <formula>NOT(ISERROR(SEARCH("ATENÇÃO PARA O VENCIMENTO",A272)))</formula>
    </cfRule>
    <cfRule type="containsText" dxfId="269" priority="325" operator="containsText" text="ATENÇÃO PARA O VENCIMENTO ">
      <formula>NOT(ISERROR(SEARCH("ATENÇÃO PARA O VENCIMENTO ",A272)))</formula>
    </cfRule>
    <cfRule type="containsText" dxfId="268" priority="326" operator="containsText" text="MENOS DE 1 MÊS PARA VENCER">
      <formula>NOT(ISERROR(SEARCH("MENOS DE 1 MÊS PARA VENCER",A272)))</formula>
    </cfRule>
    <cfRule type="containsText" dxfId="267" priority="327" operator="containsText" text="MENOS DE 3 MESES PARA VENCER">
      <formula>NOT(ISERROR(SEARCH("MENOS DE 3 MESES PARA VENCER",A272)))</formula>
    </cfRule>
    <cfRule type="containsText" dxfId="266" priority="328" operator="containsText" text="MENOS DE 2 MESES PARA VENCER">
      <formula>NOT(ISERROR(SEARCH("MENOS DE 2 MESES PARA VENCER",A272)))</formula>
    </cfRule>
    <cfRule type="containsText" dxfId="265" priority="329" operator="containsText" text="MENOS DE 3 MESES PARA VENCER">
      <formula>NOT(ISERROR(SEARCH("MENOS DE 3 MESES PARA VENCER",A272)))</formula>
    </cfRule>
    <cfRule type="containsText" dxfId="264" priority="330" operator="containsText" text="MENOS DE 4 MESES PARA VENCER">
      <formula>NOT(ISERROR(SEARCH("MENOS DE 4 MESES PARA VENCER",A272)))</formula>
    </cfRule>
  </conditionalFormatting>
  <conditionalFormatting sqref="A273">
    <cfRule type="containsText" dxfId="263" priority="309" operator="containsText" text="VIGENTE">
      <formula>NOT(ISERROR(SEARCH("VIGENTE",A273)))</formula>
    </cfRule>
    <cfRule type="containsText" dxfId="262" priority="310" operator="containsText" text="VIGENTE">
      <formula>NOT(ISERROR(SEARCH("VIGENTE",A273)))</formula>
    </cfRule>
    <cfRule type="containsText" dxfId="261" priority="311" operator="containsText" text="ENCERRADO">
      <formula>NOT(ISERROR(SEARCH("ENCERRADO",A273)))</formula>
    </cfRule>
    <cfRule type="containsText" dxfId="260" priority="312" operator="containsText" text="VENCE HOJE">
      <formula>NOT(ISERROR(SEARCH("VENCE HOJE",A273)))</formula>
    </cfRule>
    <cfRule type="containsText" dxfId="259" priority="313" operator="containsText" text="ATENÇÃO PARA O VENCIMENTO">
      <formula>NOT(ISERROR(SEARCH("ATENÇÃO PARA O VENCIMENTO",A273)))</formula>
    </cfRule>
    <cfRule type="containsText" dxfId="258" priority="314" operator="containsText" text="ATENÇÃO PARA O VENCIMENTO ">
      <formula>NOT(ISERROR(SEARCH("ATENÇÃO PARA O VENCIMENTO ",A273)))</formula>
    </cfRule>
    <cfRule type="containsText" dxfId="257" priority="315" operator="containsText" text="MENOS DE 1 MÊS PARA VENCER">
      <formula>NOT(ISERROR(SEARCH("MENOS DE 1 MÊS PARA VENCER",A273)))</formula>
    </cfRule>
    <cfRule type="containsText" dxfId="256" priority="316" operator="containsText" text="MENOS DE 3 MESES PARA VENCER">
      <formula>NOT(ISERROR(SEARCH("MENOS DE 3 MESES PARA VENCER",A273)))</formula>
    </cfRule>
    <cfRule type="containsText" dxfId="255" priority="317" operator="containsText" text="MENOS DE 2 MESES PARA VENCER">
      <formula>NOT(ISERROR(SEARCH("MENOS DE 2 MESES PARA VENCER",A273)))</formula>
    </cfRule>
    <cfRule type="containsText" dxfId="254" priority="318" operator="containsText" text="MENOS DE 3 MESES PARA VENCER">
      <formula>NOT(ISERROR(SEARCH("MENOS DE 3 MESES PARA VENCER",A273)))</formula>
    </cfRule>
    <cfRule type="containsText" dxfId="253" priority="319" operator="containsText" text="MENOS DE 4 MESES PARA VENCER">
      <formula>NOT(ISERROR(SEARCH("MENOS DE 4 MESES PARA VENCER",A273)))</formula>
    </cfRule>
  </conditionalFormatting>
  <conditionalFormatting sqref="A274">
    <cfRule type="containsText" dxfId="252" priority="254" operator="containsText" text="VIGENTE">
      <formula>NOT(ISERROR(SEARCH("VIGENTE",A274)))</formula>
    </cfRule>
    <cfRule type="containsText" dxfId="251" priority="255" operator="containsText" text="VIGENTE">
      <formula>NOT(ISERROR(SEARCH("VIGENTE",A274)))</formula>
    </cfRule>
    <cfRule type="containsText" dxfId="250" priority="256" operator="containsText" text="ENCERRADO">
      <formula>NOT(ISERROR(SEARCH("ENCERRADO",A274)))</formula>
    </cfRule>
    <cfRule type="containsText" dxfId="249" priority="257" operator="containsText" text="VENCE HOJE">
      <formula>NOT(ISERROR(SEARCH("VENCE HOJE",A274)))</formula>
    </cfRule>
    <cfRule type="containsText" dxfId="248" priority="258" operator="containsText" text="ATENÇÃO PARA O VENCIMENTO">
      <formula>NOT(ISERROR(SEARCH("ATENÇÃO PARA O VENCIMENTO",A274)))</formula>
    </cfRule>
    <cfRule type="containsText" dxfId="247" priority="259" operator="containsText" text="ATENÇÃO PARA O VENCIMENTO ">
      <formula>NOT(ISERROR(SEARCH("ATENÇÃO PARA O VENCIMENTO ",A274)))</formula>
    </cfRule>
    <cfRule type="containsText" dxfId="246" priority="260" operator="containsText" text="MENOS DE 1 MÊS PARA VENCER">
      <formula>NOT(ISERROR(SEARCH("MENOS DE 1 MÊS PARA VENCER",A274)))</formula>
    </cfRule>
    <cfRule type="containsText" dxfId="245" priority="261" operator="containsText" text="MENOS DE 3 MESES PARA VENCER">
      <formula>NOT(ISERROR(SEARCH("MENOS DE 3 MESES PARA VENCER",A274)))</formula>
    </cfRule>
    <cfRule type="containsText" dxfId="244" priority="262" operator="containsText" text="MENOS DE 2 MESES PARA VENCER">
      <formula>NOT(ISERROR(SEARCH("MENOS DE 2 MESES PARA VENCER",A274)))</formula>
    </cfRule>
    <cfRule type="containsText" dxfId="243" priority="263" operator="containsText" text="MENOS DE 3 MESES PARA VENCER">
      <formula>NOT(ISERROR(SEARCH("MENOS DE 3 MESES PARA VENCER",A274)))</formula>
    </cfRule>
    <cfRule type="containsText" dxfId="242" priority="264" operator="containsText" text="MENOS DE 4 MESES PARA VENCER">
      <formula>NOT(ISERROR(SEARCH("MENOS DE 4 MESES PARA VENCER",A274)))</formula>
    </cfRule>
  </conditionalFormatting>
  <conditionalFormatting sqref="A275">
    <cfRule type="containsText" dxfId="241" priority="243" operator="containsText" text="VIGENTE">
      <formula>NOT(ISERROR(SEARCH("VIGENTE",A275)))</formula>
    </cfRule>
    <cfRule type="containsText" dxfId="240" priority="244" operator="containsText" text="VIGENTE">
      <formula>NOT(ISERROR(SEARCH("VIGENTE",A275)))</formula>
    </cfRule>
    <cfRule type="containsText" dxfId="239" priority="245" operator="containsText" text="ENCERRADO">
      <formula>NOT(ISERROR(SEARCH("ENCERRADO",A275)))</formula>
    </cfRule>
    <cfRule type="containsText" dxfId="238" priority="246" operator="containsText" text="VENCE HOJE">
      <formula>NOT(ISERROR(SEARCH("VENCE HOJE",A275)))</formula>
    </cfRule>
    <cfRule type="containsText" dxfId="237" priority="247" operator="containsText" text="ATENÇÃO PARA O VENCIMENTO">
      <formula>NOT(ISERROR(SEARCH("ATENÇÃO PARA O VENCIMENTO",A275)))</formula>
    </cfRule>
    <cfRule type="containsText" dxfId="236" priority="248" operator="containsText" text="ATENÇÃO PARA O VENCIMENTO ">
      <formula>NOT(ISERROR(SEARCH("ATENÇÃO PARA O VENCIMENTO ",A275)))</formula>
    </cfRule>
    <cfRule type="containsText" dxfId="235" priority="249" operator="containsText" text="MENOS DE 1 MÊS PARA VENCER">
      <formula>NOT(ISERROR(SEARCH("MENOS DE 1 MÊS PARA VENCER",A275)))</formula>
    </cfRule>
    <cfRule type="containsText" dxfId="234" priority="250" operator="containsText" text="MENOS DE 3 MESES PARA VENCER">
      <formula>NOT(ISERROR(SEARCH("MENOS DE 3 MESES PARA VENCER",A275)))</formula>
    </cfRule>
    <cfRule type="containsText" dxfId="233" priority="251" operator="containsText" text="MENOS DE 2 MESES PARA VENCER">
      <formula>NOT(ISERROR(SEARCH("MENOS DE 2 MESES PARA VENCER",A275)))</formula>
    </cfRule>
    <cfRule type="containsText" dxfId="232" priority="252" operator="containsText" text="MENOS DE 3 MESES PARA VENCER">
      <formula>NOT(ISERROR(SEARCH("MENOS DE 3 MESES PARA VENCER",A275)))</formula>
    </cfRule>
    <cfRule type="containsText" dxfId="231" priority="253" operator="containsText" text="MENOS DE 4 MESES PARA VENCER">
      <formula>NOT(ISERROR(SEARCH("MENOS DE 4 MESES PARA VENCER",A275)))</formula>
    </cfRule>
  </conditionalFormatting>
  <conditionalFormatting sqref="A276">
    <cfRule type="containsText" dxfId="230" priority="232" operator="containsText" text="VIGENTE">
      <formula>NOT(ISERROR(SEARCH("VIGENTE",A276)))</formula>
    </cfRule>
    <cfRule type="containsText" dxfId="229" priority="233" operator="containsText" text="VIGENTE">
      <formula>NOT(ISERROR(SEARCH("VIGENTE",A276)))</formula>
    </cfRule>
    <cfRule type="containsText" dxfId="228" priority="234" operator="containsText" text="ENCERRADO">
      <formula>NOT(ISERROR(SEARCH("ENCERRADO",A276)))</formula>
    </cfRule>
    <cfRule type="containsText" dxfId="227" priority="235" operator="containsText" text="VENCE HOJE">
      <formula>NOT(ISERROR(SEARCH("VENCE HOJE",A276)))</formula>
    </cfRule>
    <cfRule type="containsText" dxfId="226" priority="236" operator="containsText" text="ATENÇÃO PARA O VENCIMENTO">
      <formula>NOT(ISERROR(SEARCH("ATENÇÃO PARA O VENCIMENTO",A276)))</formula>
    </cfRule>
    <cfRule type="containsText" dxfId="225" priority="237" operator="containsText" text="ATENÇÃO PARA O VENCIMENTO ">
      <formula>NOT(ISERROR(SEARCH("ATENÇÃO PARA O VENCIMENTO ",A276)))</formula>
    </cfRule>
    <cfRule type="containsText" dxfId="224" priority="238" operator="containsText" text="MENOS DE 1 MÊS PARA VENCER">
      <formula>NOT(ISERROR(SEARCH("MENOS DE 1 MÊS PARA VENCER",A276)))</formula>
    </cfRule>
    <cfRule type="containsText" dxfId="223" priority="239" operator="containsText" text="MENOS DE 3 MESES PARA VENCER">
      <formula>NOT(ISERROR(SEARCH("MENOS DE 3 MESES PARA VENCER",A276)))</formula>
    </cfRule>
    <cfRule type="containsText" dxfId="222" priority="240" operator="containsText" text="MENOS DE 2 MESES PARA VENCER">
      <formula>NOT(ISERROR(SEARCH("MENOS DE 2 MESES PARA VENCER",A276)))</formula>
    </cfRule>
    <cfRule type="containsText" dxfId="221" priority="241" operator="containsText" text="MENOS DE 3 MESES PARA VENCER">
      <formula>NOT(ISERROR(SEARCH("MENOS DE 3 MESES PARA VENCER",A276)))</formula>
    </cfRule>
    <cfRule type="containsText" dxfId="220" priority="242" operator="containsText" text="MENOS DE 4 MESES PARA VENCER">
      <formula>NOT(ISERROR(SEARCH("MENOS DE 4 MESES PARA VENCER",A276)))</formula>
    </cfRule>
  </conditionalFormatting>
  <conditionalFormatting sqref="A277">
    <cfRule type="containsText" dxfId="219" priority="221" operator="containsText" text="VIGENTE">
      <formula>NOT(ISERROR(SEARCH("VIGENTE",A277)))</formula>
    </cfRule>
    <cfRule type="containsText" dxfId="218" priority="222" operator="containsText" text="VIGENTE">
      <formula>NOT(ISERROR(SEARCH("VIGENTE",A277)))</formula>
    </cfRule>
    <cfRule type="containsText" dxfId="217" priority="223" operator="containsText" text="ENCERRADO">
      <formula>NOT(ISERROR(SEARCH("ENCERRADO",A277)))</formula>
    </cfRule>
    <cfRule type="containsText" dxfId="216" priority="224" operator="containsText" text="VENCE HOJE">
      <formula>NOT(ISERROR(SEARCH("VENCE HOJE",A277)))</formula>
    </cfRule>
    <cfRule type="containsText" dxfId="215" priority="225" operator="containsText" text="ATENÇÃO PARA O VENCIMENTO">
      <formula>NOT(ISERROR(SEARCH("ATENÇÃO PARA O VENCIMENTO",A277)))</formula>
    </cfRule>
    <cfRule type="containsText" dxfId="214" priority="226" operator="containsText" text="ATENÇÃO PARA O VENCIMENTO ">
      <formula>NOT(ISERROR(SEARCH("ATENÇÃO PARA O VENCIMENTO ",A277)))</formula>
    </cfRule>
    <cfRule type="containsText" dxfId="213" priority="227" operator="containsText" text="MENOS DE 1 MÊS PARA VENCER">
      <formula>NOT(ISERROR(SEARCH("MENOS DE 1 MÊS PARA VENCER",A277)))</formula>
    </cfRule>
    <cfRule type="containsText" dxfId="212" priority="228" operator="containsText" text="MENOS DE 3 MESES PARA VENCER">
      <formula>NOT(ISERROR(SEARCH("MENOS DE 3 MESES PARA VENCER",A277)))</formula>
    </cfRule>
    <cfRule type="containsText" dxfId="211" priority="229" operator="containsText" text="MENOS DE 2 MESES PARA VENCER">
      <formula>NOT(ISERROR(SEARCH("MENOS DE 2 MESES PARA VENCER",A277)))</formula>
    </cfRule>
    <cfRule type="containsText" dxfId="210" priority="230" operator="containsText" text="MENOS DE 3 MESES PARA VENCER">
      <formula>NOT(ISERROR(SEARCH("MENOS DE 3 MESES PARA VENCER",A277)))</formula>
    </cfRule>
    <cfRule type="containsText" dxfId="209" priority="231" operator="containsText" text="MENOS DE 4 MESES PARA VENCER">
      <formula>NOT(ISERROR(SEARCH("MENOS DE 4 MESES PARA VENCER",A277)))</formula>
    </cfRule>
  </conditionalFormatting>
  <conditionalFormatting sqref="A278">
    <cfRule type="containsText" dxfId="208" priority="210" operator="containsText" text="VIGENTE">
      <formula>NOT(ISERROR(SEARCH("VIGENTE",A278)))</formula>
    </cfRule>
    <cfRule type="containsText" dxfId="207" priority="211" operator="containsText" text="VIGENTE">
      <formula>NOT(ISERROR(SEARCH("VIGENTE",A278)))</formula>
    </cfRule>
    <cfRule type="containsText" dxfId="206" priority="212" operator="containsText" text="ENCERRADO">
      <formula>NOT(ISERROR(SEARCH("ENCERRADO",A278)))</formula>
    </cfRule>
    <cfRule type="containsText" dxfId="205" priority="213" operator="containsText" text="VENCE HOJE">
      <formula>NOT(ISERROR(SEARCH("VENCE HOJE",A278)))</formula>
    </cfRule>
    <cfRule type="containsText" dxfId="204" priority="214" operator="containsText" text="ATENÇÃO PARA O VENCIMENTO">
      <formula>NOT(ISERROR(SEARCH("ATENÇÃO PARA O VENCIMENTO",A278)))</formula>
    </cfRule>
    <cfRule type="containsText" dxfId="203" priority="215" operator="containsText" text="ATENÇÃO PARA O VENCIMENTO ">
      <formula>NOT(ISERROR(SEARCH("ATENÇÃO PARA O VENCIMENTO ",A278)))</formula>
    </cfRule>
    <cfRule type="containsText" dxfId="202" priority="216" operator="containsText" text="MENOS DE 1 MÊS PARA VENCER">
      <formula>NOT(ISERROR(SEARCH("MENOS DE 1 MÊS PARA VENCER",A278)))</formula>
    </cfRule>
    <cfRule type="containsText" dxfId="201" priority="217" operator="containsText" text="MENOS DE 3 MESES PARA VENCER">
      <formula>NOT(ISERROR(SEARCH("MENOS DE 3 MESES PARA VENCER",A278)))</formula>
    </cfRule>
    <cfRule type="containsText" dxfId="200" priority="218" operator="containsText" text="MENOS DE 2 MESES PARA VENCER">
      <formula>NOT(ISERROR(SEARCH("MENOS DE 2 MESES PARA VENCER",A278)))</formula>
    </cfRule>
    <cfRule type="containsText" dxfId="199" priority="219" operator="containsText" text="MENOS DE 3 MESES PARA VENCER">
      <formula>NOT(ISERROR(SEARCH("MENOS DE 3 MESES PARA VENCER",A278)))</formula>
    </cfRule>
    <cfRule type="containsText" dxfId="198" priority="220" operator="containsText" text="MENOS DE 4 MESES PARA VENCER">
      <formula>NOT(ISERROR(SEARCH("MENOS DE 4 MESES PARA VENCER",A278)))</formula>
    </cfRule>
  </conditionalFormatting>
  <conditionalFormatting sqref="A279">
    <cfRule type="containsText" dxfId="197" priority="199" operator="containsText" text="VIGENTE">
      <formula>NOT(ISERROR(SEARCH("VIGENTE",A279)))</formula>
    </cfRule>
    <cfRule type="containsText" dxfId="196" priority="200" operator="containsText" text="VIGENTE">
      <formula>NOT(ISERROR(SEARCH("VIGENTE",A279)))</formula>
    </cfRule>
    <cfRule type="containsText" dxfId="195" priority="201" operator="containsText" text="ENCERRADO">
      <formula>NOT(ISERROR(SEARCH("ENCERRADO",A279)))</formula>
    </cfRule>
    <cfRule type="containsText" dxfId="194" priority="202" operator="containsText" text="VENCE HOJE">
      <formula>NOT(ISERROR(SEARCH("VENCE HOJE",A279)))</formula>
    </cfRule>
    <cfRule type="containsText" dxfId="193" priority="203" operator="containsText" text="ATENÇÃO PARA O VENCIMENTO">
      <formula>NOT(ISERROR(SEARCH("ATENÇÃO PARA O VENCIMENTO",A279)))</formula>
    </cfRule>
    <cfRule type="containsText" dxfId="192" priority="204" operator="containsText" text="ATENÇÃO PARA O VENCIMENTO ">
      <formula>NOT(ISERROR(SEARCH("ATENÇÃO PARA O VENCIMENTO ",A279)))</formula>
    </cfRule>
    <cfRule type="containsText" dxfId="191" priority="205" operator="containsText" text="MENOS DE 1 MÊS PARA VENCER">
      <formula>NOT(ISERROR(SEARCH("MENOS DE 1 MÊS PARA VENCER",A279)))</formula>
    </cfRule>
    <cfRule type="containsText" dxfId="190" priority="206" operator="containsText" text="MENOS DE 3 MESES PARA VENCER">
      <formula>NOT(ISERROR(SEARCH("MENOS DE 3 MESES PARA VENCER",A279)))</formula>
    </cfRule>
    <cfRule type="containsText" dxfId="189" priority="207" operator="containsText" text="MENOS DE 2 MESES PARA VENCER">
      <formula>NOT(ISERROR(SEARCH("MENOS DE 2 MESES PARA VENCER",A279)))</formula>
    </cfRule>
    <cfRule type="containsText" dxfId="188" priority="208" operator="containsText" text="MENOS DE 3 MESES PARA VENCER">
      <formula>NOT(ISERROR(SEARCH("MENOS DE 3 MESES PARA VENCER",A279)))</formula>
    </cfRule>
    <cfRule type="containsText" dxfId="187" priority="209" operator="containsText" text="MENOS DE 4 MESES PARA VENCER">
      <formula>NOT(ISERROR(SEARCH("MENOS DE 4 MESES PARA VENCER",A279)))</formula>
    </cfRule>
  </conditionalFormatting>
  <conditionalFormatting sqref="A280">
    <cfRule type="containsText" dxfId="186" priority="188" operator="containsText" text="VIGENTE">
      <formula>NOT(ISERROR(SEARCH("VIGENTE",A280)))</formula>
    </cfRule>
    <cfRule type="containsText" dxfId="185" priority="189" operator="containsText" text="VIGENTE">
      <formula>NOT(ISERROR(SEARCH("VIGENTE",A280)))</formula>
    </cfRule>
    <cfRule type="containsText" dxfId="184" priority="190" operator="containsText" text="ENCERRADO">
      <formula>NOT(ISERROR(SEARCH("ENCERRADO",A280)))</formula>
    </cfRule>
    <cfRule type="containsText" dxfId="183" priority="191" operator="containsText" text="VENCE HOJE">
      <formula>NOT(ISERROR(SEARCH("VENCE HOJE",A280)))</formula>
    </cfRule>
    <cfRule type="containsText" dxfId="182" priority="192" operator="containsText" text="ATENÇÃO PARA O VENCIMENTO">
      <formula>NOT(ISERROR(SEARCH("ATENÇÃO PARA O VENCIMENTO",A280)))</formula>
    </cfRule>
    <cfRule type="containsText" dxfId="181" priority="193" operator="containsText" text="ATENÇÃO PARA O VENCIMENTO ">
      <formula>NOT(ISERROR(SEARCH("ATENÇÃO PARA O VENCIMENTO ",A280)))</formula>
    </cfRule>
    <cfRule type="containsText" dxfId="180" priority="194" operator="containsText" text="MENOS DE 1 MÊS PARA VENCER">
      <formula>NOT(ISERROR(SEARCH("MENOS DE 1 MÊS PARA VENCER",A280)))</formula>
    </cfRule>
    <cfRule type="containsText" dxfId="179" priority="195" operator="containsText" text="MENOS DE 3 MESES PARA VENCER">
      <formula>NOT(ISERROR(SEARCH("MENOS DE 3 MESES PARA VENCER",A280)))</formula>
    </cfRule>
    <cfRule type="containsText" dxfId="178" priority="196" operator="containsText" text="MENOS DE 2 MESES PARA VENCER">
      <formula>NOT(ISERROR(SEARCH("MENOS DE 2 MESES PARA VENCER",A280)))</formula>
    </cfRule>
    <cfRule type="containsText" dxfId="177" priority="197" operator="containsText" text="MENOS DE 3 MESES PARA VENCER">
      <formula>NOT(ISERROR(SEARCH("MENOS DE 3 MESES PARA VENCER",A280)))</formula>
    </cfRule>
    <cfRule type="containsText" dxfId="176" priority="198" operator="containsText" text="MENOS DE 4 MESES PARA VENCER">
      <formula>NOT(ISERROR(SEARCH("MENOS DE 4 MESES PARA VENCER",A280)))</formula>
    </cfRule>
  </conditionalFormatting>
  <conditionalFormatting sqref="A281">
    <cfRule type="containsText" dxfId="175" priority="177" operator="containsText" text="VIGENTE">
      <formula>NOT(ISERROR(SEARCH("VIGENTE",A281)))</formula>
    </cfRule>
    <cfRule type="containsText" dxfId="174" priority="178" operator="containsText" text="VIGENTE">
      <formula>NOT(ISERROR(SEARCH("VIGENTE",A281)))</formula>
    </cfRule>
    <cfRule type="containsText" dxfId="173" priority="179" operator="containsText" text="ENCERRADO">
      <formula>NOT(ISERROR(SEARCH("ENCERRADO",A281)))</formula>
    </cfRule>
    <cfRule type="containsText" dxfId="172" priority="180" operator="containsText" text="VENCE HOJE">
      <formula>NOT(ISERROR(SEARCH("VENCE HOJE",A281)))</formula>
    </cfRule>
    <cfRule type="containsText" dxfId="171" priority="181" operator="containsText" text="ATENÇÃO PARA O VENCIMENTO">
      <formula>NOT(ISERROR(SEARCH("ATENÇÃO PARA O VENCIMENTO",A281)))</formula>
    </cfRule>
    <cfRule type="containsText" dxfId="170" priority="182" operator="containsText" text="ATENÇÃO PARA O VENCIMENTO ">
      <formula>NOT(ISERROR(SEARCH("ATENÇÃO PARA O VENCIMENTO ",A281)))</formula>
    </cfRule>
    <cfRule type="containsText" dxfId="169" priority="183" operator="containsText" text="MENOS DE 1 MÊS PARA VENCER">
      <formula>NOT(ISERROR(SEARCH("MENOS DE 1 MÊS PARA VENCER",A281)))</formula>
    </cfRule>
    <cfRule type="containsText" dxfId="168" priority="184" operator="containsText" text="MENOS DE 3 MESES PARA VENCER">
      <formula>NOT(ISERROR(SEARCH("MENOS DE 3 MESES PARA VENCER",A281)))</formula>
    </cfRule>
    <cfRule type="containsText" dxfId="167" priority="185" operator="containsText" text="MENOS DE 2 MESES PARA VENCER">
      <formula>NOT(ISERROR(SEARCH("MENOS DE 2 MESES PARA VENCER",A281)))</formula>
    </cfRule>
    <cfRule type="containsText" dxfId="166" priority="186" operator="containsText" text="MENOS DE 3 MESES PARA VENCER">
      <formula>NOT(ISERROR(SEARCH("MENOS DE 3 MESES PARA VENCER",A281)))</formula>
    </cfRule>
    <cfRule type="containsText" dxfId="165" priority="187" operator="containsText" text="MENOS DE 4 MESES PARA VENCER">
      <formula>NOT(ISERROR(SEARCH("MENOS DE 4 MESES PARA VENCER",A281)))</formula>
    </cfRule>
  </conditionalFormatting>
  <conditionalFormatting sqref="A283">
    <cfRule type="containsText" dxfId="164" priority="155" operator="containsText" text="VIGENTE">
      <formula>NOT(ISERROR(SEARCH("VIGENTE",A283)))</formula>
    </cfRule>
    <cfRule type="containsText" dxfId="163" priority="156" operator="containsText" text="VIGENTE">
      <formula>NOT(ISERROR(SEARCH("VIGENTE",A283)))</formula>
    </cfRule>
    <cfRule type="containsText" dxfId="162" priority="157" operator="containsText" text="ENCERRADO">
      <formula>NOT(ISERROR(SEARCH("ENCERRADO",A283)))</formula>
    </cfRule>
    <cfRule type="containsText" dxfId="161" priority="158" operator="containsText" text="VENCE HOJE">
      <formula>NOT(ISERROR(SEARCH("VENCE HOJE",A283)))</formula>
    </cfRule>
    <cfRule type="containsText" dxfId="160" priority="159" operator="containsText" text="ATENÇÃO PARA O VENCIMENTO">
      <formula>NOT(ISERROR(SEARCH("ATENÇÃO PARA O VENCIMENTO",A283)))</formula>
    </cfRule>
    <cfRule type="containsText" dxfId="159" priority="160" operator="containsText" text="ATENÇÃO PARA O VENCIMENTO ">
      <formula>NOT(ISERROR(SEARCH("ATENÇÃO PARA O VENCIMENTO ",A283)))</formula>
    </cfRule>
    <cfRule type="containsText" dxfId="158" priority="161" operator="containsText" text="MENOS DE 1 MÊS PARA VENCER">
      <formula>NOT(ISERROR(SEARCH("MENOS DE 1 MÊS PARA VENCER",A283)))</formula>
    </cfRule>
    <cfRule type="containsText" dxfId="157" priority="162" operator="containsText" text="MENOS DE 3 MESES PARA VENCER">
      <formula>NOT(ISERROR(SEARCH("MENOS DE 3 MESES PARA VENCER",A283)))</formula>
    </cfRule>
    <cfRule type="containsText" dxfId="156" priority="163" operator="containsText" text="MENOS DE 2 MESES PARA VENCER">
      <formula>NOT(ISERROR(SEARCH("MENOS DE 2 MESES PARA VENCER",A283)))</formula>
    </cfRule>
    <cfRule type="containsText" dxfId="155" priority="164" operator="containsText" text="MENOS DE 3 MESES PARA VENCER">
      <formula>NOT(ISERROR(SEARCH("MENOS DE 3 MESES PARA VENCER",A283)))</formula>
    </cfRule>
    <cfRule type="containsText" dxfId="154" priority="165" operator="containsText" text="MENOS DE 4 MESES PARA VENCER">
      <formula>NOT(ISERROR(SEARCH("MENOS DE 4 MESES PARA VENCER",A283)))</formula>
    </cfRule>
  </conditionalFormatting>
  <conditionalFormatting sqref="A284">
    <cfRule type="containsText" dxfId="153" priority="144" operator="containsText" text="VIGENTE">
      <formula>NOT(ISERROR(SEARCH("VIGENTE",A284)))</formula>
    </cfRule>
    <cfRule type="containsText" dxfId="152" priority="145" operator="containsText" text="VIGENTE">
      <formula>NOT(ISERROR(SEARCH("VIGENTE",A284)))</formula>
    </cfRule>
    <cfRule type="containsText" dxfId="151" priority="146" operator="containsText" text="ENCERRADO">
      <formula>NOT(ISERROR(SEARCH("ENCERRADO",A284)))</formula>
    </cfRule>
    <cfRule type="containsText" dxfId="150" priority="147" operator="containsText" text="VENCE HOJE">
      <formula>NOT(ISERROR(SEARCH("VENCE HOJE",A284)))</formula>
    </cfRule>
    <cfRule type="containsText" dxfId="149" priority="148" operator="containsText" text="ATENÇÃO PARA O VENCIMENTO">
      <formula>NOT(ISERROR(SEARCH("ATENÇÃO PARA O VENCIMENTO",A284)))</formula>
    </cfRule>
    <cfRule type="containsText" dxfId="148" priority="149" operator="containsText" text="ATENÇÃO PARA O VENCIMENTO ">
      <formula>NOT(ISERROR(SEARCH("ATENÇÃO PARA O VENCIMENTO ",A284)))</formula>
    </cfRule>
    <cfRule type="containsText" dxfId="147" priority="150" operator="containsText" text="MENOS DE 1 MÊS PARA VENCER">
      <formula>NOT(ISERROR(SEARCH("MENOS DE 1 MÊS PARA VENCER",A284)))</formula>
    </cfRule>
    <cfRule type="containsText" dxfId="146" priority="151" operator="containsText" text="MENOS DE 3 MESES PARA VENCER">
      <formula>NOT(ISERROR(SEARCH("MENOS DE 3 MESES PARA VENCER",A284)))</formula>
    </cfRule>
    <cfRule type="containsText" dxfId="145" priority="152" operator="containsText" text="MENOS DE 2 MESES PARA VENCER">
      <formula>NOT(ISERROR(SEARCH("MENOS DE 2 MESES PARA VENCER",A284)))</formula>
    </cfRule>
    <cfRule type="containsText" dxfId="144" priority="153" operator="containsText" text="MENOS DE 3 MESES PARA VENCER">
      <formula>NOT(ISERROR(SEARCH("MENOS DE 3 MESES PARA VENCER",A284)))</formula>
    </cfRule>
    <cfRule type="containsText" dxfId="143" priority="154" operator="containsText" text="MENOS DE 4 MESES PARA VENCER">
      <formula>NOT(ISERROR(SEARCH("MENOS DE 4 MESES PARA VENCER",A284)))</formula>
    </cfRule>
  </conditionalFormatting>
  <conditionalFormatting sqref="A285">
    <cfRule type="containsText" dxfId="142" priority="133" operator="containsText" text="VIGENTE">
      <formula>NOT(ISERROR(SEARCH("VIGENTE",A285)))</formula>
    </cfRule>
    <cfRule type="containsText" dxfId="141" priority="134" operator="containsText" text="VIGENTE">
      <formula>NOT(ISERROR(SEARCH("VIGENTE",A285)))</formula>
    </cfRule>
    <cfRule type="containsText" dxfId="140" priority="135" operator="containsText" text="ENCERRADO">
      <formula>NOT(ISERROR(SEARCH("ENCERRADO",A285)))</formula>
    </cfRule>
    <cfRule type="containsText" dxfId="139" priority="136" operator="containsText" text="VENCE HOJE">
      <formula>NOT(ISERROR(SEARCH("VENCE HOJE",A285)))</formula>
    </cfRule>
    <cfRule type="containsText" dxfId="138" priority="137" operator="containsText" text="ATENÇÃO PARA O VENCIMENTO">
      <formula>NOT(ISERROR(SEARCH("ATENÇÃO PARA O VENCIMENTO",A285)))</formula>
    </cfRule>
    <cfRule type="containsText" dxfId="137" priority="138" operator="containsText" text="ATENÇÃO PARA O VENCIMENTO ">
      <formula>NOT(ISERROR(SEARCH("ATENÇÃO PARA O VENCIMENTO ",A285)))</formula>
    </cfRule>
    <cfRule type="containsText" dxfId="136" priority="139" operator="containsText" text="MENOS DE 1 MÊS PARA VENCER">
      <formula>NOT(ISERROR(SEARCH("MENOS DE 1 MÊS PARA VENCER",A285)))</formula>
    </cfRule>
    <cfRule type="containsText" dxfId="135" priority="140" operator="containsText" text="MENOS DE 3 MESES PARA VENCER">
      <formula>NOT(ISERROR(SEARCH("MENOS DE 3 MESES PARA VENCER",A285)))</formula>
    </cfRule>
    <cfRule type="containsText" dxfId="134" priority="141" operator="containsText" text="MENOS DE 2 MESES PARA VENCER">
      <formula>NOT(ISERROR(SEARCH("MENOS DE 2 MESES PARA VENCER",A285)))</formula>
    </cfRule>
    <cfRule type="containsText" dxfId="133" priority="142" operator="containsText" text="MENOS DE 3 MESES PARA VENCER">
      <formula>NOT(ISERROR(SEARCH("MENOS DE 3 MESES PARA VENCER",A285)))</formula>
    </cfRule>
    <cfRule type="containsText" dxfId="132" priority="143" operator="containsText" text="MENOS DE 4 MESES PARA VENCER">
      <formula>NOT(ISERROR(SEARCH("MENOS DE 4 MESES PARA VENCER",A285)))</formula>
    </cfRule>
  </conditionalFormatting>
  <conditionalFormatting sqref="A286">
    <cfRule type="containsText" dxfId="131" priority="122" operator="containsText" text="VIGENTE">
      <formula>NOT(ISERROR(SEARCH("VIGENTE",A286)))</formula>
    </cfRule>
    <cfRule type="containsText" dxfId="130" priority="123" operator="containsText" text="VIGENTE">
      <formula>NOT(ISERROR(SEARCH("VIGENTE",A286)))</formula>
    </cfRule>
    <cfRule type="containsText" dxfId="129" priority="124" operator="containsText" text="ENCERRADO">
      <formula>NOT(ISERROR(SEARCH("ENCERRADO",A286)))</formula>
    </cfRule>
    <cfRule type="containsText" dxfId="128" priority="125" operator="containsText" text="VENCE HOJE">
      <formula>NOT(ISERROR(SEARCH("VENCE HOJE",A286)))</formula>
    </cfRule>
    <cfRule type="containsText" dxfId="127" priority="126" operator="containsText" text="ATENÇÃO PARA O VENCIMENTO">
      <formula>NOT(ISERROR(SEARCH("ATENÇÃO PARA O VENCIMENTO",A286)))</formula>
    </cfRule>
    <cfRule type="containsText" dxfId="126" priority="127" operator="containsText" text="ATENÇÃO PARA O VENCIMENTO ">
      <formula>NOT(ISERROR(SEARCH("ATENÇÃO PARA O VENCIMENTO ",A286)))</formula>
    </cfRule>
    <cfRule type="containsText" dxfId="125" priority="128" operator="containsText" text="MENOS DE 1 MÊS PARA VENCER">
      <formula>NOT(ISERROR(SEARCH("MENOS DE 1 MÊS PARA VENCER",A286)))</formula>
    </cfRule>
    <cfRule type="containsText" dxfId="124" priority="129" operator="containsText" text="MENOS DE 3 MESES PARA VENCER">
      <formula>NOT(ISERROR(SEARCH("MENOS DE 3 MESES PARA VENCER",A286)))</formula>
    </cfRule>
    <cfRule type="containsText" dxfId="123" priority="130" operator="containsText" text="MENOS DE 2 MESES PARA VENCER">
      <formula>NOT(ISERROR(SEARCH("MENOS DE 2 MESES PARA VENCER",A286)))</formula>
    </cfRule>
    <cfRule type="containsText" dxfId="122" priority="131" operator="containsText" text="MENOS DE 3 MESES PARA VENCER">
      <formula>NOT(ISERROR(SEARCH("MENOS DE 3 MESES PARA VENCER",A286)))</formula>
    </cfRule>
    <cfRule type="containsText" dxfId="121" priority="132" operator="containsText" text="MENOS DE 4 MESES PARA VENCER">
      <formula>NOT(ISERROR(SEARCH("MENOS DE 4 MESES PARA VENCER",A286)))</formula>
    </cfRule>
  </conditionalFormatting>
  <conditionalFormatting sqref="A287">
    <cfRule type="containsText" dxfId="120" priority="111" operator="containsText" text="VIGENTE">
      <formula>NOT(ISERROR(SEARCH("VIGENTE",A287)))</formula>
    </cfRule>
    <cfRule type="containsText" dxfId="119" priority="112" operator="containsText" text="VIGENTE">
      <formula>NOT(ISERROR(SEARCH("VIGENTE",A287)))</formula>
    </cfRule>
    <cfRule type="containsText" dxfId="118" priority="113" operator="containsText" text="ENCERRADO">
      <formula>NOT(ISERROR(SEARCH("ENCERRADO",A287)))</formula>
    </cfRule>
    <cfRule type="containsText" dxfId="117" priority="114" operator="containsText" text="VENCE HOJE">
      <formula>NOT(ISERROR(SEARCH("VENCE HOJE",A287)))</formula>
    </cfRule>
    <cfRule type="containsText" dxfId="116" priority="115" operator="containsText" text="ATENÇÃO PARA O VENCIMENTO">
      <formula>NOT(ISERROR(SEARCH("ATENÇÃO PARA O VENCIMENTO",A287)))</formula>
    </cfRule>
    <cfRule type="containsText" dxfId="115" priority="116" operator="containsText" text="ATENÇÃO PARA O VENCIMENTO ">
      <formula>NOT(ISERROR(SEARCH("ATENÇÃO PARA O VENCIMENTO ",A287)))</formula>
    </cfRule>
    <cfRule type="containsText" dxfId="114" priority="117" operator="containsText" text="MENOS DE 1 MÊS PARA VENCER">
      <formula>NOT(ISERROR(SEARCH("MENOS DE 1 MÊS PARA VENCER",A287)))</formula>
    </cfRule>
    <cfRule type="containsText" dxfId="113" priority="118" operator="containsText" text="MENOS DE 3 MESES PARA VENCER">
      <formula>NOT(ISERROR(SEARCH("MENOS DE 3 MESES PARA VENCER",A287)))</formula>
    </cfRule>
    <cfRule type="containsText" dxfId="112" priority="119" operator="containsText" text="MENOS DE 2 MESES PARA VENCER">
      <formula>NOT(ISERROR(SEARCH("MENOS DE 2 MESES PARA VENCER",A287)))</formula>
    </cfRule>
    <cfRule type="containsText" dxfId="111" priority="120" operator="containsText" text="MENOS DE 3 MESES PARA VENCER">
      <formula>NOT(ISERROR(SEARCH("MENOS DE 3 MESES PARA VENCER",A287)))</formula>
    </cfRule>
    <cfRule type="containsText" dxfId="110" priority="121" operator="containsText" text="MENOS DE 4 MESES PARA VENCER">
      <formula>NOT(ISERROR(SEARCH("MENOS DE 4 MESES PARA VENCER",A287)))</formula>
    </cfRule>
  </conditionalFormatting>
  <conditionalFormatting sqref="A288">
    <cfRule type="containsText" dxfId="109" priority="100" operator="containsText" text="VIGENTE">
      <formula>NOT(ISERROR(SEARCH("VIGENTE",A288)))</formula>
    </cfRule>
    <cfRule type="containsText" dxfId="108" priority="101" operator="containsText" text="VIGENTE">
      <formula>NOT(ISERROR(SEARCH("VIGENTE",A288)))</formula>
    </cfRule>
    <cfRule type="containsText" dxfId="107" priority="102" operator="containsText" text="ENCERRADO">
      <formula>NOT(ISERROR(SEARCH("ENCERRADO",A288)))</formula>
    </cfRule>
    <cfRule type="containsText" dxfId="106" priority="103" operator="containsText" text="VENCE HOJE">
      <formula>NOT(ISERROR(SEARCH("VENCE HOJE",A288)))</formula>
    </cfRule>
    <cfRule type="containsText" dxfId="105" priority="104" operator="containsText" text="ATENÇÃO PARA O VENCIMENTO">
      <formula>NOT(ISERROR(SEARCH("ATENÇÃO PARA O VENCIMENTO",A288)))</formula>
    </cfRule>
    <cfRule type="containsText" dxfId="104" priority="105" operator="containsText" text="ATENÇÃO PARA O VENCIMENTO ">
      <formula>NOT(ISERROR(SEARCH("ATENÇÃO PARA O VENCIMENTO ",A288)))</formula>
    </cfRule>
    <cfRule type="containsText" dxfId="103" priority="106" operator="containsText" text="MENOS DE 1 MÊS PARA VENCER">
      <formula>NOT(ISERROR(SEARCH("MENOS DE 1 MÊS PARA VENCER",A288)))</formula>
    </cfRule>
    <cfRule type="containsText" dxfId="102" priority="107" operator="containsText" text="MENOS DE 3 MESES PARA VENCER">
      <formula>NOT(ISERROR(SEARCH("MENOS DE 3 MESES PARA VENCER",A288)))</formula>
    </cfRule>
    <cfRule type="containsText" dxfId="101" priority="108" operator="containsText" text="MENOS DE 2 MESES PARA VENCER">
      <formula>NOT(ISERROR(SEARCH("MENOS DE 2 MESES PARA VENCER",A288)))</formula>
    </cfRule>
    <cfRule type="containsText" dxfId="100" priority="109" operator="containsText" text="MENOS DE 3 MESES PARA VENCER">
      <formula>NOT(ISERROR(SEARCH("MENOS DE 3 MESES PARA VENCER",A288)))</formula>
    </cfRule>
    <cfRule type="containsText" dxfId="99" priority="110" operator="containsText" text="MENOS DE 4 MESES PARA VENCER">
      <formula>NOT(ISERROR(SEARCH("MENOS DE 4 MESES PARA VENCER",A288)))</formula>
    </cfRule>
  </conditionalFormatting>
  <conditionalFormatting sqref="A289">
    <cfRule type="containsText" dxfId="98" priority="89" operator="containsText" text="VIGENTE">
      <formula>NOT(ISERROR(SEARCH("VIGENTE",A289)))</formula>
    </cfRule>
    <cfRule type="containsText" dxfId="97" priority="90" operator="containsText" text="VIGENTE">
      <formula>NOT(ISERROR(SEARCH("VIGENTE",A289)))</formula>
    </cfRule>
    <cfRule type="containsText" dxfId="96" priority="91" operator="containsText" text="ENCERRADO">
      <formula>NOT(ISERROR(SEARCH("ENCERRADO",A289)))</formula>
    </cfRule>
    <cfRule type="containsText" dxfId="95" priority="92" operator="containsText" text="VENCE HOJE">
      <formula>NOT(ISERROR(SEARCH("VENCE HOJE",A289)))</formula>
    </cfRule>
    <cfRule type="containsText" dxfId="94" priority="93" operator="containsText" text="ATENÇÃO PARA O VENCIMENTO">
      <formula>NOT(ISERROR(SEARCH("ATENÇÃO PARA O VENCIMENTO",A289)))</formula>
    </cfRule>
    <cfRule type="containsText" dxfId="93" priority="94" operator="containsText" text="ATENÇÃO PARA O VENCIMENTO ">
      <formula>NOT(ISERROR(SEARCH("ATENÇÃO PARA O VENCIMENTO ",A289)))</formula>
    </cfRule>
    <cfRule type="containsText" dxfId="92" priority="95" operator="containsText" text="MENOS DE 1 MÊS PARA VENCER">
      <formula>NOT(ISERROR(SEARCH("MENOS DE 1 MÊS PARA VENCER",A289)))</formula>
    </cfRule>
    <cfRule type="containsText" dxfId="91" priority="96" operator="containsText" text="MENOS DE 3 MESES PARA VENCER">
      <formula>NOT(ISERROR(SEARCH("MENOS DE 3 MESES PARA VENCER",A289)))</formula>
    </cfRule>
    <cfRule type="containsText" dxfId="90" priority="97" operator="containsText" text="MENOS DE 2 MESES PARA VENCER">
      <formula>NOT(ISERROR(SEARCH("MENOS DE 2 MESES PARA VENCER",A289)))</formula>
    </cfRule>
    <cfRule type="containsText" dxfId="89" priority="98" operator="containsText" text="MENOS DE 3 MESES PARA VENCER">
      <formula>NOT(ISERROR(SEARCH("MENOS DE 3 MESES PARA VENCER",A289)))</formula>
    </cfRule>
    <cfRule type="containsText" dxfId="88" priority="99" operator="containsText" text="MENOS DE 4 MESES PARA VENCER">
      <formula>NOT(ISERROR(SEARCH("MENOS DE 4 MESES PARA VENCER",A289)))</formula>
    </cfRule>
  </conditionalFormatting>
  <conditionalFormatting sqref="A290">
    <cfRule type="containsText" dxfId="87" priority="78" operator="containsText" text="VIGENTE">
      <formula>NOT(ISERROR(SEARCH("VIGENTE",A290)))</formula>
    </cfRule>
    <cfRule type="containsText" dxfId="86" priority="79" operator="containsText" text="VIGENTE">
      <formula>NOT(ISERROR(SEARCH("VIGENTE",A290)))</formula>
    </cfRule>
    <cfRule type="containsText" dxfId="85" priority="80" operator="containsText" text="ENCERRADO">
      <formula>NOT(ISERROR(SEARCH("ENCERRADO",A290)))</formula>
    </cfRule>
    <cfRule type="containsText" dxfId="84" priority="81" operator="containsText" text="VENCE HOJE">
      <formula>NOT(ISERROR(SEARCH("VENCE HOJE",A290)))</formula>
    </cfRule>
    <cfRule type="containsText" dxfId="83" priority="82" operator="containsText" text="ATENÇÃO PARA O VENCIMENTO">
      <formula>NOT(ISERROR(SEARCH("ATENÇÃO PARA O VENCIMENTO",A290)))</formula>
    </cfRule>
    <cfRule type="containsText" dxfId="82" priority="83" operator="containsText" text="ATENÇÃO PARA O VENCIMENTO ">
      <formula>NOT(ISERROR(SEARCH("ATENÇÃO PARA O VENCIMENTO ",A290)))</formula>
    </cfRule>
    <cfRule type="containsText" dxfId="81" priority="84" operator="containsText" text="MENOS DE 1 MÊS PARA VENCER">
      <formula>NOT(ISERROR(SEARCH("MENOS DE 1 MÊS PARA VENCER",A290)))</formula>
    </cfRule>
    <cfRule type="containsText" dxfId="80" priority="85" operator="containsText" text="MENOS DE 3 MESES PARA VENCER">
      <formula>NOT(ISERROR(SEARCH("MENOS DE 3 MESES PARA VENCER",A290)))</formula>
    </cfRule>
    <cfRule type="containsText" dxfId="79" priority="86" operator="containsText" text="MENOS DE 2 MESES PARA VENCER">
      <formula>NOT(ISERROR(SEARCH("MENOS DE 2 MESES PARA VENCER",A290)))</formula>
    </cfRule>
    <cfRule type="containsText" dxfId="78" priority="87" operator="containsText" text="MENOS DE 3 MESES PARA VENCER">
      <formula>NOT(ISERROR(SEARCH("MENOS DE 3 MESES PARA VENCER",A290)))</formula>
    </cfRule>
    <cfRule type="containsText" dxfId="77" priority="88" operator="containsText" text="MENOS DE 4 MESES PARA VENCER">
      <formula>NOT(ISERROR(SEARCH("MENOS DE 4 MESES PARA VENCER",A290)))</formula>
    </cfRule>
  </conditionalFormatting>
  <conditionalFormatting sqref="A291">
    <cfRule type="containsText" dxfId="76" priority="67" operator="containsText" text="VIGENTE">
      <formula>NOT(ISERROR(SEARCH("VIGENTE",A291)))</formula>
    </cfRule>
    <cfRule type="containsText" dxfId="75" priority="68" operator="containsText" text="VIGENTE">
      <formula>NOT(ISERROR(SEARCH("VIGENTE",A291)))</formula>
    </cfRule>
    <cfRule type="containsText" dxfId="74" priority="69" operator="containsText" text="ENCERRADO">
      <formula>NOT(ISERROR(SEARCH("ENCERRADO",A291)))</formula>
    </cfRule>
    <cfRule type="containsText" dxfId="73" priority="70" operator="containsText" text="VENCE HOJE">
      <formula>NOT(ISERROR(SEARCH("VENCE HOJE",A291)))</formula>
    </cfRule>
    <cfRule type="containsText" dxfId="72" priority="71" operator="containsText" text="ATENÇÃO PARA O VENCIMENTO">
      <formula>NOT(ISERROR(SEARCH("ATENÇÃO PARA O VENCIMENTO",A291)))</formula>
    </cfRule>
    <cfRule type="containsText" dxfId="71" priority="72" operator="containsText" text="ATENÇÃO PARA O VENCIMENTO ">
      <formula>NOT(ISERROR(SEARCH("ATENÇÃO PARA O VENCIMENTO ",A291)))</formula>
    </cfRule>
    <cfRule type="containsText" dxfId="70" priority="73" operator="containsText" text="MENOS DE 1 MÊS PARA VENCER">
      <formula>NOT(ISERROR(SEARCH("MENOS DE 1 MÊS PARA VENCER",A291)))</formula>
    </cfRule>
    <cfRule type="containsText" dxfId="69" priority="74" operator="containsText" text="MENOS DE 3 MESES PARA VENCER">
      <formula>NOT(ISERROR(SEARCH("MENOS DE 3 MESES PARA VENCER",A291)))</formula>
    </cfRule>
    <cfRule type="containsText" dxfId="68" priority="75" operator="containsText" text="MENOS DE 2 MESES PARA VENCER">
      <formula>NOT(ISERROR(SEARCH("MENOS DE 2 MESES PARA VENCER",A291)))</formula>
    </cfRule>
    <cfRule type="containsText" dxfId="67" priority="76" operator="containsText" text="MENOS DE 3 MESES PARA VENCER">
      <formula>NOT(ISERROR(SEARCH("MENOS DE 3 MESES PARA VENCER",A291)))</formula>
    </cfRule>
    <cfRule type="containsText" dxfId="66" priority="77" operator="containsText" text="MENOS DE 4 MESES PARA VENCER">
      <formula>NOT(ISERROR(SEARCH("MENOS DE 4 MESES PARA VENCER",A291)))</formula>
    </cfRule>
  </conditionalFormatting>
  <conditionalFormatting sqref="A292">
    <cfRule type="containsText" dxfId="65" priority="56" operator="containsText" text="VIGENTE">
      <formula>NOT(ISERROR(SEARCH("VIGENTE",A292)))</formula>
    </cfRule>
    <cfRule type="containsText" dxfId="64" priority="57" operator="containsText" text="VIGENTE">
      <formula>NOT(ISERROR(SEARCH("VIGENTE",A292)))</formula>
    </cfRule>
    <cfRule type="containsText" dxfId="63" priority="58" operator="containsText" text="ENCERRADO">
      <formula>NOT(ISERROR(SEARCH("ENCERRADO",A292)))</formula>
    </cfRule>
    <cfRule type="containsText" dxfId="62" priority="59" operator="containsText" text="VENCE HOJE">
      <formula>NOT(ISERROR(SEARCH("VENCE HOJE",A292)))</formula>
    </cfRule>
    <cfRule type="containsText" dxfId="61" priority="60" operator="containsText" text="ATENÇÃO PARA O VENCIMENTO">
      <formula>NOT(ISERROR(SEARCH("ATENÇÃO PARA O VENCIMENTO",A292)))</formula>
    </cfRule>
    <cfRule type="containsText" dxfId="60" priority="61" operator="containsText" text="ATENÇÃO PARA O VENCIMENTO ">
      <formula>NOT(ISERROR(SEARCH("ATENÇÃO PARA O VENCIMENTO ",A292)))</formula>
    </cfRule>
    <cfRule type="containsText" dxfId="59" priority="62" operator="containsText" text="MENOS DE 1 MÊS PARA VENCER">
      <formula>NOT(ISERROR(SEARCH("MENOS DE 1 MÊS PARA VENCER",A292)))</formula>
    </cfRule>
    <cfRule type="containsText" dxfId="58" priority="63" operator="containsText" text="MENOS DE 3 MESES PARA VENCER">
      <formula>NOT(ISERROR(SEARCH("MENOS DE 3 MESES PARA VENCER",A292)))</formula>
    </cfRule>
    <cfRule type="containsText" dxfId="57" priority="64" operator="containsText" text="MENOS DE 2 MESES PARA VENCER">
      <formula>NOT(ISERROR(SEARCH("MENOS DE 2 MESES PARA VENCER",A292)))</formula>
    </cfRule>
    <cfRule type="containsText" dxfId="56" priority="65" operator="containsText" text="MENOS DE 3 MESES PARA VENCER">
      <formula>NOT(ISERROR(SEARCH("MENOS DE 3 MESES PARA VENCER",A292)))</formula>
    </cfRule>
    <cfRule type="containsText" dxfId="55" priority="66" operator="containsText" text="MENOS DE 4 MESES PARA VENCER">
      <formula>NOT(ISERROR(SEARCH("MENOS DE 4 MESES PARA VENCER",A292)))</formula>
    </cfRule>
  </conditionalFormatting>
  <conditionalFormatting sqref="A293">
    <cfRule type="containsText" dxfId="54" priority="45" operator="containsText" text="VIGENTE">
      <formula>NOT(ISERROR(SEARCH("VIGENTE",A293)))</formula>
    </cfRule>
    <cfRule type="containsText" dxfId="53" priority="46" operator="containsText" text="VIGENTE">
      <formula>NOT(ISERROR(SEARCH("VIGENTE",A293)))</formula>
    </cfRule>
    <cfRule type="containsText" dxfId="52" priority="47" operator="containsText" text="ENCERRADO">
      <formula>NOT(ISERROR(SEARCH("ENCERRADO",A293)))</formula>
    </cfRule>
    <cfRule type="containsText" dxfId="51" priority="48" operator="containsText" text="VENCE HOJE">
      <formula>NOT(ISERROR(SEARCH("VENCE HOJE",A293)))</formula>
    </cfRule>
    <cfRule type="containsText" dxfId="50" priority="49" operator="containsText" text="ATENÇÃO PARA O VENCIMENTO">
      <formula>NOT(ISERROR(SEARCH("ATENÇÃO PARA O VENCIMENTO",A293)))</formula>
    </cfRule>
    <cfRule type="containsText" dxfId="49" priority="50" operator="containsText" text="ATENÇÃO PARA O VENCIMENTO ">
      <formula>NOT(ISERROR(SEARCH("ATENÇÃO PARA O VENCIMENTO ",A293)))</formula>
    </cfRule>
    <cfRule type="containsText" dxfId="48" priority="51" operator="containsText" text="MENOS DE 1 MÊS PARA VENCER">
      <formula>NOT(ISERROR(SEARCH("MENOS DE 1 MÊS PARA VENCER",A293)))</formula>
    </cfRule>
    <cfRule type="containsText" dxfId="47" priority="52" operator="containsText" text="MENOS DE 3 MESES PARA VENCER">
      <formula>NOT(ISERROR(SEARCH("MENOS DE 3 MESES PARA VENCER",A293)))</formula>
    </cfRule>
    <cfRule type="containsText" dxfId="46" priority="53" operator="containsText" text="MENOS DE 2 MESES PARA VENCER">
      <formula>NOT(ISERROR(SEARCH("MENOS DE 2 MESES PARA VENCER",A293)))</formula>
    </cfRule>
    <cfRule type="containsText" dxfId="45" priority="54" operator="containsText" text="MENOS DE 3 MESES PARA VENCER">
      <formula>NOT(ISERROR(SEARCH("MENOS DE 3 MESES PARA VENCER",A293)))</formula>
    </cfRule>
    <cfRule type="containsText" dxfId="44" priority="55" operator="containsText" text="MENOS DE 4 MESES PARA VENCER">
      <formula>NOT(ISERROR(SEARCH("MENOS DE 4 MESES PARA VENCER",A293)))</formula>
    </cfRule>
  </conditionalFormatting>
  <conditionalFormatting sqref="A295">
    <cfRule type="containsText" dxfId="43" priority="34" operator="containsText" text="VIGENTE">
      <formula>NOT(ISERROR(SEARCH("VIGENTE",A295)))</formula>
    </cfRule>
    <cfRule type="containsText" dxfId="42" priority="35" operator="containsText" text="VIGENTE">
      <formula>NOT(ISERROR(SEARCH("VIGENTE",A295)))</formula>
    </cfRule>
    <cfRule type="containsText" dxfId="41" priority="36" operator="containsText" text="ENCERRADO">
      <formula>NOT(ISERROR(SEARCH("ENCERRADO",A295)))</formula>
    </cfRule>
    <cfRule type="containsText" dxfId="40" priority="37" operator="containsText" text="VENCE HOJE">
      <formula>NOT(ISERROR(SEARCH("VENCE HOJE",A295)))</formula>
    </cfRule>
    <cfRule type="containsText" dxfId="39" priority="38" operator="containsText" text="ATENÇÃO PARA O VENCIMENTO">
      <formula>NOT(ISERROR(SEARCH("ATENÇÃO PARA O VENCIMENTO",A295)))</formula>
    </cfRule>
    <cfRule type="containsText" dxfId="38" priority="39" operator="containsText" text="ATENÇÃO PARA O VENCIMENTO ">
      <formula>NOT(ISERROR(SEARCH("ATENÇÃO PARA O VENCIMENTO ",A295)))</formula>
    </cfRule>
    <cfRule type="containsText" dxfId="37" priority="40" operator="containsText" text="MENOS DE 1 MÊS PARA VENCER">
      <formula>NOT(ISERROR(SEARCH("MENOS DE 1 MÊS PARA VENCER",A295)))</formula>
    </cfRule>
    <cfRule type="containsText" dxfId="36" priority="41" operator="containsText" text="MENOS DE 3 MESES PARA VENCER">
      <formula>NOT(ISERROR(SEARCH("MENOS DE 3 MESES PARA VENCER",A295)))</formula>
    </cfRule>
    <cfRule type="containsText" dxfId="35" priority="42" operator="containsText" text="MENOS DE 2 MESES PARA VENCER">
      <formula>NOT(ISERROR(SEARCH("MENOS DE 2 MESES PARA VENCER",A295)))</formula>
    </cfRule>
    <cfRule type="containsText" dxfId="34" priority="43" operator="containsText" text="MENOS DE 3 MESES PARA VENCER">
      <formula>NOT(ISERROR(SEARCH("MENOS DE 3 MESES PARA VENCER",A295)))</formula>
    </cfRule>
    <cfRule type="containsText" dxfId="33" priority="44" operator="containsText" text="MENOS DE 4 MESES PARA VENCER">
      <formula>NOT(ISERROR(SEARCH("MENOS DE 4 MESES PARA VENCER",A295)))</formula>
    </cfRule>
  </conditionalFormatting>
  <conditionalFormatting sqref="A294">
    <cfRule type="containsText" dxfId="32" priority="23" operator="containsText" text="VIGENTE">
      <formula>NOT(ISERROR(SEARCH("VIGENTE",A294)))</formula>
    </cfRule>
    <cfRule type="containsText" dxfId="31" priority="24" operator="containsText" text="VIGENTE">
      <formula>NOT(ISERROR(SEARCH("VIGENTE",A294)))</formula>
    </cfRule>
    <cfRule type="containsText" dxfId="30" priority="25" operator="containsText" text="ENCERRADO">
      <formula>NOT(ISERROR(SEARCH("ENCERRADO",A294)))</formula>
    </cfRule>
    <cfRule type="containsText" dxfId="29" priority="26" operator="containsText" text="VENCE HOJE">
      <formula>NOT(ISERROR(SEARCH("VENCE HOJE",A294)))</formula>
    </cfRule>
    <cfRule type="containsText" dxfId="28" priority="27" operator="containsText" text="ATENÇÃO PARA O VENCIMENTO">
      <formula>NOT(ISERROR(SEARCH("ATENÇÃO PARA O VENCIMENTO",A294)))</formula>
    </cfRule>
    <cfRule type="containsText" dxfId="27" priority="28" operator="containsText" text="ATENÇÃO PARA O VENCIMENTO ">
      <formula>NOT(ISERROR(SEARCH("ATENÇÃO PARA O VENCIMENTO ",A294)))</formula>
    </cfRule>
    <cfRule type="containsText" dxfId="26" priority="29" operator="containsText" text="MENOS DE 1 MÊS PARA VENCER">
      <formula>NOT(ISERROR(SEARCH("MENOS DE 1 MÊS PARA VENCER",A294)))</formula>
    </cfRule>
    <cfRule type="containsText" dxfId="25" priority="30" operator="containsText" text="MENOS DE 3 MESES PARA VENCER">
      <formula>NOT(ISERROR(SEARCH("MENOS DE 3 MESES PARA VENCER",A294)))</formula>
    </cfRule>
    <cfRule type="containsText" dxfId="24" priority="31" operator="containsText" text="MENOS DE 2 MESES PARA VENCER">
      <formula>NOT(ISERROR(SEARCH("MENOS DE 2 MESES PARA VENCER",A294)))</formula>
    </cfRule>
    <cfRule type="containsText" dxfId="23" priority="32" operator="containsText" text="MENOS DE 3 MESES PARA VENCER">
      <formula>NOT(ISERROR(SEARCH("MENOS DE 3 MESES PARA VENCER",A294)))</formula>
    </cfRule>
    <cfRule type="containsText" dxfId="22" priority="33" operator="containsText" text="MENOS DE 4 MESES PARA VENCER">
      <formula>NOT(ISERROR(SEARCH("MENOS DE 4 MESES PARA VENCER",A294)))</formula>
    </cfRule>
  </conditionalFormatting>
  <conditionalFormatting sqref="A296">
    <cfRule type="containsText" dxfId="21" priority="12" operator="containsText" text="VIGENTE">
      <formula>NOT(ISERROR(SEARCH("VIGENTE",A296)))</formula>
    </cfRule>
    <cfRule type="containsText" dxfId="20" priority="13" operator="containsText" text="VIGENTE">
      <formula>NOT(ISERROR(SEARCH("VIGENTE",A296)))</formula>
    </cfRule>
    <cfRule type="containsText" dxfId="19" priority="14" operator="containsText" text="ENCERRADO">
      <formula>NOT(ISERROR(SEARCH("ENCERRADO",A296)))</formula>
    </cfRule>
    <cfRule type="containsText" dxfId="18" priority="15" operator="containsText" text="VENCE HOJE">
      <formula>NOT(ISERROR(SEARCH("VENCE HOJE",A296)))</formula>
    </cfRule>
    <cfRule type="containsText" dxfId="17" priority="16" operator="containsText" text="ATENÇÃO PARA O VENCIMENTO">
      <formula>NOT(ISERROR(SEARCH("ATENÇÃO PARA O VENCIMENTO",A296)))</formula>
    </cfRule>
    <cfRule type="containsText" dxfId="16" priority="17" operator="containsText" text="ATENÇÃO PARA O VENCIMENTO ">
      <formula>NOT(ISERROR(SEARCH("ATENÇÃO PARA O VENCIMENTO ",A296)))</formula>
    </cfRule>
    <cfRule type="containsText" dxfId="15" priority="18" operator="containsText" text="MENOS DE 1 MÊS PARA VENCER">
      <formula>NOT(ISERROR(SEARCH("MENOS DE 1 MÊS PARA VENCER",A296)))</formula>
    </cfRule>
    <cfRule type="containsText" dxfId="14" priority="19" operator="containsText" text="MENOS DE 3 MESES PARA VENCER">
      <formula>NOT(ISERROR(SEARCH("MENOS DE 3 MESES PARA VENCER",A296)))</formula>
    </cfRule>
    <cfRule type="containsText" dxfId="13" priority="20" operator="containsText" text="MENOS DE 2 MESES PARA VENCER">
      <formula>NOT(ISERROR(SEARCH("MENOS DE 2 MESES PARA VENCER",A296)))</formula>
    </cfRule>
    <cfRule type="containsText" dxfId="12" priority="21" operator="containsText" text="MENOS DE 3 MESES PARA VENCER">
      <formula>NOT(ISERROR(SEARCH("MENOS DE 3 MESES PARA VENCER",A296)))</formula>
    </cfRule>
    <cfRule type="containsText" dxfId="11" priority="22" operator="containsText" text="MENOS DE 4 MESES PARA VENCER">
      <formula>NOT(ISERROR(SEARCH("MENOS DE 4 MESES PARA VENCER",A296)))</formula>
    </cfRule>
  </conditionalFormatting>
  <conditionalFormatting sqref="A297">
    <cfRule type="containsText" dxfId="10" priority="1" operator="containsText" text="VIGENTE">
      <formula>NOT(ISERROR(SEARCH("VIGENTE",A297)))</formula>
    </cfRule>
    <cfRule type="containsText" dxfId="9" priority="2" operator="containsText" text="VIGENTE">
      <formula>NOT(ISERROR(SEARCH("VIGENTE",A297)))</formula>
    </cfRule>
    <cfRule type="containsText" dxfId="8" priority="3" operator="containsText" text="ENCERRADO">
      <formula>NOT(ISERROR(SEARCH("ENCERRADO",A297)))</formula>
    </cfRule>
    <cfRule type="containsText" dxfId="7" priority="4" operator="containsText" text="VENCE HOJE">
      <formula>NOT(ISERROR(SEARCH("VENCE HOJE",A297)))</formula>
    </cfRule>
    <cfRule type="containsText" dxfId="6" priority="5" operator="containsText" text="ATENÇÃO PARA O VENCIMENTO">
      <formula>NOT(ISERROR(SEARCH("ATENÇÃO PARA O VENCIMENTO",A297)))</formula>
    </cfRule>
    <cfRule type="containsText" dxfId="5" priority="6" operator="containsText" text="ATENÇÃO PARA O VENCIMENTO ">
      <formula>NOT(ISERROR(SEARCH("ATENÇÃO PARA O VENCIMENTO ",A297)))</formula>
    </cfRule>
    <cfRule type="containsText" dxfId="4" priority="7" operator="containsText" text="MENOS DE 1 MÊS PARA VENCER">
      <formula>NOT(ISERROR(SEARCH("MENOS DE 1 MÊS PARA VENCER",A297)))</formula>
    </cfRule>
    <cfRule type="containsText" dxfId="3" priority="8" operator="containsText" text="MENOS DE 3 MESES PARA VENCER">
      <formula>NOT(ISERROR(SEARCH("MENOS DE 3 MESES PARA VENCER",A297)))</formula>
    </cfRule>
    <cfRule type="containsText" dxfId="2" priority="9" operator="containsText" text="MENOS DE 2 MESES PARA VENCER">
      <formula>NOT(ISERROR(SEARCH("MENOS DE 2 MESES PARA VENCER",A297)))</formula>
    </cfRule>
    <cfRule type="containsText" dxfId="1" priority="10" operator="containsText" text="MENOS DE 3 MESES PARA VENCER">
      <formula>NOT(ISERROR(SEARCH("MENOS DE 3 MESES PARA VENCER",A297)))</formula>
    </cfRule>
    <cfRule type="containsText" dxfId="0" priority="11" operator="containsText" text="MENOS DE 4 MESES PARA VENCER">
      <formula>NOT(ISERROR(SEARCH("MENOS DE 4 MESES PARA VENCER",A297)))</formula>
    </cfRule>
  </conditionalFormatting>
  <printOptions horizontalCentered="1" verticalCentered="1"/>
  <pageMargins left="0.31496062992125984" right="0.31496062992125984" top="0.59055118110236227" bottom="0.59055118110236227" header="0.51181102362204722" footer="0.51181102362204722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4</vt:i4>
      </vt:variant>
    </vt:vector>
  </HeadingPairs>
  <TitlesOfParts>
    <vt:vector size="5" baseType="lpstr">
      <vt:lpstr>CONTRATOS</vt:lpstr>
      <vt:lpstr>CONTRATOS!Z_12B71491_676C_445D_8993_D09ED0B46F3B_.wvu.FilterData</vt:lpstr>
      <vt:lpstr>CONTRATOS!Z_28EE75DF_5C4A_483F_906D_57E43DCDF007_.wvu.FilterData</vt:lpstr>
      <vt:lpstr>CONTRATOS!Z_32129231_8FAE_4EBC_BFAC_20FD44D44622_.wvu.FilterData</vt:lpstr>
      <vt:lpstr>CONTRATOS!Z_335F90FC_5F92_40B5_BFA4_65C6A7139A92_.wvu.FilterData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SEELJE</dc:creator>
  <cp:lastModifiedBy>Felipe Antunes Gomes</cp:lastModifiedBy>
  <cp:revision>25</cp:revision>
  <cp:lastPrinted>2025-02-11T14:19:36Z</cp:lastPrinted>
  <dcterms:created xsi:type="dcterms:W3CDTF">2018-08-26T23:27:20Z</dcterms:created>
  <dcterms:modified xsi:type="dcterms:W3CDTF">2025-02-17T16:05:13Z</dcterms:modified>
  <dc:language>pt-BR</dc:language>
</cp:coreProperties>
</file>