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9320" windowHeight="4605"/>
  </bookViews>
  <sheets>
    <sheet name="Nova Iguacu" sheetId="1" r:id="rId1"/>
  </sheets>
  <definedNames>
    <definedName name="_xlnm._FilterDatabase" localSheetId="0" hidden="1">'Nova Iguacu'!$A$1:$A$77</definedName>
    <definedName name="_xlnm.Print_Titles" localSheetId="0">'Nova Iguacu'!$1:$2</definedName>
  </definedNames>
  <calcPr calcId="125725"/>
</workbook>
</file>

<file path=xl/calcChain.xml><?xml version="1.0" encoding="utf-8"?>
<calcChain xmlns="http://schemas.openxmlformats.org/spreadsheetml/2006/main">
  <c r="AG4" i="1"/>
  <c r="AH4"/>
  <c r="AI4"/>
  <c r="AG5"/>
  <c r="AH5"/>
  <c r="AI5"/>
  <c r="AG6"/>
  <c r="AH6"/>
  <c r="AI6"/>
  <c r="AG7"/>
  <c r="AH7"/>
  <c r="AI7"/>
  <c r="AG8"/>
  <c r="AH8"/>
  <c r="AI8"/>
  <c r="AG10"/>
  <c r="AH10"/>
  <c r="AI10"/>
  <c r="AG11"/>
  <c r="AH11"/>
  <c r="AI11"/>
  <c r="AG12"/>
  <c r="AH12"/>
  <c r="AI12"/>
  <c r="AG13"/>
  <c r="AH13"/>
  <c r="AI13"/>
  <c r="AG14"/>
  <c r="AH14"/>
  <c r="AI14"/>
  <c r="AG15"/>
  <c r="AH15"/>
  <c r="AI15"/>
  <c r="AG16"/>
  <c r="AH16"/>
  <c r="AI16"/>
  <c r="AG17"/>
  <c r="AH17"/>
  <c r="AI17"/>
  <c r="AG18"/>
  <c r="AH18"/>
  <c r="AI18"/>
  <c r="AG19"/>
  <c r="AH19"/>
  <c r="AI19"/>
  <c r="AG20"/>
  <c r="AH20"/>
  <c r="AI20"/>
  <c r="AG21"/>
  <c r="AH21"/>
  <c r="AI21"/>
  <c r="AG22"/>
  <c r="AH22"/>
  <c r="AI22"/>
  <c r="AG23"/>
  <c r="AH23"/>
  <c r="AI23"/>
  <c r="AG24"/>
  <c r="AH24"/>
  <c r="AI24"/>
  <c r="AG25"/>
  <c r="AH25"/>
  <c r="AI25"/>
  <c r="AG29"/>
  <c r="AH29"/>
  <c r="AI29"/>
  <c r="AG30"/>
  <c r="AH30"/>
  <c r="AI30"/>
  <c r="AG31"/>
  <c r="AH31"/>
  <c r="AI31"/>
  <c r="AG32"/>
  <c r="AH32"/>
  <c r="AI32"/>
  <c r="AG33"/>
  <c r="AH33"/>
  <c r="AI33"/>
  <c r="AG34"/>
  <c r="AH34"/>
  <c r="AI34"/>
  <c r="AG35"/>
  <c r="AH35"/>
  <c r="AI35"/>
  <c r="AG36"/>
  <c r="AH36"/>
  <c r="AI36"/>
  <c r="AG41"/>
  <c r="AH41"/>
  <c r="AI41"/>
  <c r="AG42"/>
  <c r="AH42"/>
  <c r="AI42"/>
  <c r="AG43"/>
  <c r="AH43"/>
  <c r="AI43"/>
  <c r="AG44"/>
  <c r="AH44"/>
  <c r="AI44"/>
  <c r="AG45"/>
  <c r="AH45"/>
  <c r="AI45"/>
  <c r="AG46"/>
  <c r="AH46"/>
  <c r="AI46"/>
  <c r="AG47"/>
  <c r="AH47"/>
  <c r="AI47"/>
  <c r="AG48"/>
  <c r="AH48"/>
  <c r="AI48"/>
  <c r="AG49"/>
  <c r="AH49"/>
  <c r="AI49"/>
  <c r="AG50"/>
  <c r="AH50"/>
  <c r="AI50"/>
  <c r="AG51"/>
  <c r="AH51"/>
  <c r="AI51"/>
  <c r="AG52"/>
  <c r="AH52"/>
  <c r="AI52"/>
  <c r="AG53"/>
  <c r="AH53"/>
  <c r="AI53"/>
  <c r="AG54"/>
  <c r="AH54"/>
  <c r="AI54"/>
  <c r="AG55"/>
  <c r="AH55"/>
  <c r="AI55"/>
  <c r="AG56"/>
  <c r="AH56"/>
  <c r="AI56"/>
  <c r="AG57"/>
  <c r="AH57"/>
  <c r="AI57"/>
  <c r="AG58"/>
  <c r="AH58"/>
  <c r="AI58"/>
  <c r="AG59"/>
  <c r="AH59"/>
  <c r="AI59"/>
  <c r="AG60"/>
  <c r="AH60"/>
  <c r="AI60"/>
  <c r="AG61"/>
  <c r="AH61"/>
  <c r="AI61"/>
  <c r="AG62"/>
  <c r="AH62"/>
  <c r="AI62"/>
  <c r="AG63"/>
  <c r="AH63"/>
  <c r="AI63"/>
  <c r="AG64"/>
  <c r="AH64"/>
  <c r="AI64"/>
  <c r="AG65"/>
  <c r="AH65"/>
  <c r="AI65"/>
  <c r="AG66"/>
  <c r="AH66"/>
  <c r="AI66"/>
  <c r="AG67"/>
  <c r="AH67"/>
  <c r="AI67"/>
  <c r="AG68"/>
  <c r="AH68"/>
  <c r="AI68"/>
  <c r="AG69"/>
  <c r="AH69"/>
  <c r="AI69"/>
  <c r="AG70"/>
  <c r="AH70"/>
  <c r="AI70"/>
  <c r="AG71"/>
  <c r="AH71"/>
  <c r="AI71"/>
  <c r="AG72"/>
  <c r="AH72"/>
  <c r="AI72"/>
  <c r="AG73"/>
  <c r="AH73"/>
  <c r="AI73"/>
  <c r="AI3"/>
  <c r="AH3"/>
  <c r="AG3"/>
  <c r="H28"/>
  <c r="AH28" s="1"/>
  <c r="H27"/>
  <c r="AG27" s="1"/>
  <c r="H26"/>
  <c r="AH26" s="1"/>
  <c r="H9"/>
  <c r="AG9" s="1"/>
  <c r="AI28" l="1"/>
  <c r="AG28"/>
  <c r="AH27"/>
  <c r="AI26"/>
  <c r="AG26"/>
  <c r="AH9"/>
  <c r="AI27"/>
  <c r="AI9"/>
</calcChain>
</file>

<file path=xl/comments1.xml><?xml version="1.0" encoding="utf-8"?>
<comments xmlns="http://schemas.openxmlformats.org/spreadsheetml/2006/main">
  <authors>
    <author>Rogério S Pinheiro</author>
  </authors>
  <commentList>
    <comment ref="D1" authorId="0">
      <text>
        <r>
          <rPr>
            <sz val="8"/>
            <color indexed="81"/>
            <rFont val="Tahoma"/>
            <family val="2"/>
          </rPr>
          <t xml:space="preserve">Esse campo se refere ao nome do arquivo SHP relacionado a linha.
</t>
        </r>
      </text>
    </comment>
  </commentList>
</comments>
</file>

<file path=xl/sharedStrings.xml><?xml version="1.0" encoding="utf-8"?>
<sst xmlns="http://schemas.openxmlformats.org/spreadsheetml/2006/main" count="177" uniqueCount="108">
  <si>
    <t>EMPRESA</t>
  </si>
  <si>
    <t>CAVALCANTI CIA LTDA</t>
  </si>
  <si>
    <t>NOVA IGUAÇU X AUSTIN VIA COM. SOARES/RIACHÃO/RODILÂNDIA</t>
  </si>
  <si>
    <t>NOVA IGUAÇU X AUSTIN VIA RODILÂNDIA</t>
  </si>
  <si>
    <t>NOVA IGUAÇU X COMENDADOR SOARES</t>
  </si>
  <si>
    <t>502A</t>
  </si>
  <si>
    <t>NOVA IGUAÇU X AUSTIN VIA RIACHÃO</t>
  </si>
  <si>
    <t>NOVA IGUAÇU X AUSTIN VIA DUTRA</t>
  </si>
  <si>
    <t>EXPRESSO NOSSA SENHORA DA GLÓRIA</t>
  </si>
  <si>
    <t>NOVA IGUAÇU X CABUÇU VIA TRÊS MARIAS</t>
  </si>
  <si>
    <t>NOVA IGUAÇU X KM-32</t>
  </si>
  <si>
    <t>NOVA IGUAÇU X ROSAS DOS VENTOS</t>
  </si>
  <si>
    <t>NOVA IGUAÇU X PALHADA</t>
  </si>
  <si>
    <t>NOVA IGUAÇU X RIACHÃO</t>
  </si>
  <si>
    <t>NOVA IGUAÇU X LARANJEIRAS</t>
  </si>
  <si>
    <t>NOVA IGUAÇU X JARDIM ALVORADA</t>
  </si>
  <si>
    <t>NOVA IGUAÇU X BAIRRO ALIANÇA</t>
  </si>
  <si>
    <t>NOVA IGUAÇU X LAGOINHA</t>
  </si>
  <si>
    <t>NOVA IGUAÇU X JARDIM PALMARES</t>
  </si>
  <si>
    <t>NOVA IGUAÇU X JARDIM ROMA</t>
  </si>
  <si>
    <t>NOVA IGUAÇU X FACULDADE</t>
  </si>
  <si>
    <t>NOVA IGUAÇU X OURO PRETO</t>
  </si>
  <si>
    <t>NOVA IGUAÇU X SENAI</t>
  </si>
  <si>
    <t>NOVA IGUAÇU X PRADOS VERDES</t>
  </si>
  <si>
    <t>NOVA IGUAÇU X CAMPO BELO</t>
  </si>
  <si>
    <t>NOVA IGUAÇU X PALHADA (J. CECI)</t>
  </si>
  <si>
    <t>LINAVE TRANSPORTES LTDA</t>
  </si>
  <si>
    <t>NOVA IGUAÇU X MIGUEL COUTO VIA LUIZ DE LEMOS</t>
  </si>
  <si>
    <t>NOVA IGUAÇU X VILA DE CAVA VIA LUIZ DE LEMOS - MIGUEL COUTO</t>
  </si>
  <si>
    <t>NOVA IGUAÇU X NOVA AMÉRICA VIA POSSE - LUIZ DE LEMOS</t>
  </si>
  <si>
    <t>AUSTIN X CARLOS SAMPAIO VIA AV. ARRUDA NEGREIROS</t>
  </si>
  <si>
    <t>NOVA IGUAÇU X NOVA BRASÍLIA VIA SANTA RITA</t>
  </si>
  <si>
    <t>NOVA IGUAÇU X ADRIANÓPOLIS VIA FURNAS</t>
  </si>
  <si>
    <t>NOVA BRASÍLIA X ATA VIA FURNAS</t>
  </si>
  <si>
    <t>ADRIANÓPOLIS X RIO D'OURO VIA FURNAS</t>
  </si>
  <si>
    <t>NOVA IGUAÇU X BAIRRO AMARAL VIA SANTA RITA</t>
  </si>
  <si>
    <t>VIAÇÃO BRAZINHA LTDA</t>
  </si>
  <si>
    <t>NOVA IGUAÇU X JARDIM TROPICAL</t>
  </si>
  <si>
    <t>ELMARZINHA TRANSPORTES E TURISMO LTDA</t>
  </si>
  <si>
    <t>NOVA IGUAÇU X COBREX</t>
  </si>
  <si>
    <t>EXPRESSO SÃO JORGE / BLANCO</t>
  </si>
  <si>
    <t>NOVA IGUAÇU X ENGENHO PEQUENO</t>
  </si>
  <si>
    <t>NOVA IGUAÇU X NOVA AMÉRICA</t>
  </si>
  <si>
    <t>NOVA IGUAÇU X CAIOBA</t>
  </si>
  <si>
    <t>NOVA IGUAÇU X RANCHO NOVO</t>
  </si>
  <si>
    <t>TRANSPORTES E TURISMO ALTO MINHO LTDA</t>
  </si>
  <si>
    <t>NOVA IGUAÇU X MORRO DA COCADA</t>
  </si>
  <si>
    <t>NOVA IGUAÇU X VILA SÃO LUIZ</t>
  </si>
  <si>
    <t>NITURVIA NOVA IGUAÇU TURISMO E VIAÇÃO LTDA</t>
  </si>
  <si>
    <t>CENTRO X CALIFORNIA</t>
  </si>
  <si>
    <t>CENTRO X ENCANAMENTO</t>
  </si>
  <si>
    <t>1104-A</t>
  </si>
  <si>
    <t>CENTRO X INPS (circular)</t>
  </si>
  <si>
    <t>FÁTIMA X CENTRO</t>
  </si>
  <si>
    <t>1104-B</t>
  </si>
  <si>
    <t>INPS X CENTRO (circular)</t>
  </si>
  <si>
    <t>MINUANO X CENTRO</t>
  </si>
  <si>
    <t>NOVA IGUAÇU X AUSTIN</t>
  </si>
  <si>
    <t>PATRONATO X FATIMA</t>
  </si>
  <si>
    <t>SALUTRAN SERVIÇO DE AUTO TRANSPORTE LTDA</t>
  </si>
  <si>
    <t>NOVA IGUAÇU X CERÂMICA VIA RUA NOVA</t>
  </si>
  <si>
    <t>NOVA IGUAÇU X CERÂMICA VIA RUA GAMA</t>
  </si>
  <si>
    <t>NOVA IGUAÇU X RUA E/F VIA DUTRA</t>
  </si>
  <si>
    <t>NOVA IGUAÇU X CARMARY VIA TRÊS CORAÇÕES</t>
  </si>
  <si>
    <t>NOVA IGUAÇU X ANTÔNIO CUNHA VIA C/D</t>
  </si>
  <si>
    <t>NOVA IGUAÇU X PÇA DO BATUTA VIA COMPACTOR</t>
  </si>
  <si>
    <t>NOVA IGUAÇU X CARMARY VIA PRAÇA SÃO JORGE</t>
  </si>
  <si>
    <t>NOVA IGUAÇU X PÇA DO BATUTA VIA GUADALAJARA</t>
  </si>
  <si>
    <t>AUSTIN X TRÊS FONTES</t>
  </si>
  <si>
    <t>TINGUAZINHO X VILA ZENITH</t>
  </si>
  <si>
    <t>NOVA IGUAÇU X COMENDADOR SOARES VIA DIVISA</t>
  </si>
  <si>
    <t>NOVA IGUAÇU X ANTONIO CUNHA VIA PRAÇA SÃO JORGE</t>
  </si>
  <si>
    <t>NOVA IGUAÇU X CORUMBA</t>
  </si>
  <si>
    <t>NOVA IGUAÇU X GERARD DANON</t>
  </si>
  <si>
    <t>NOVA IGUAÇU X COMENDADOR SOARES VIA COMPACTOR</t>
  </si>
  <si>
    <t>AUTO VIAÇÃO VERA CRUZ LTDA</t>
  </si>
  <si>
    <t>GENECIANO X NOVA IGUAÇU</t>
  </si>
  <si>
    <t>VIAÇÃO SÃO JOSÉ LTDA</t>
  </si>
  <si>
    <t>004</t>
  </si>
  <si>
    <t>NOVA IGUAÇU X TINGUÁ</t>
  </si>
  <si>
    <t>005</t>
  </si>
  <si>
    <t>NOVA IGUAÇU X VILA DE CAVA</t>
  </si>
  <si>
    <t>Nova IGUAÇU X K11</t>
  </si>
  <si>
    <t>Nova IGUAÇU X Bairro Botafogo</t>
  </si>
  <si>
    <t>Nova IGUAÇU X Vila de Cava</t>
  </si>
  <si>
    <t>Nova IGUAÇU X Miguel Couto</t>
  </si>
  <si>
    <t>NOVA IGUAÇU X MONTE CASTELO</t>
  </si>
  <si>
    <t>-</t>
  </si>
  <si>
    <t>MIDI ÔNIBUS (MICRÃO)</t>
  </si>
  <si>
    <t>MICRO ÔNIBUS</t>
  </si>
  <si>
    <t>ÔNIBUS CONVENCIONAL URBANO</t>
  </si>
  <si>
    <t xml:space="preserve">SINDICATO: TRANSONIBUS </t>
  </si>
  <si>
    <t>capacidade do veiculo (lugares em pé+sentado)</t>
  </si>
  <si>
    <t>sem dado</t>
  </si>
  <si>
    <t>VIAGENS DIA ÚTIL (ida + volta)</t>
  </si>
  <si>
    <t>VIACAO MIRANTE LTDA</t>
  </si>
  <si>
    <t>Nº DA LINHA</t>
  </si>
  <si>
    <t>VISTA DA LINHA</t>
  </si>
  <si>
    <t xml:space="preserve">FROTA </t>
  </si>
  <si>
    <t>VARIAÇÃO HORARIA DA DEMANDA (PERCENTUAL)</t>
  </si>
  <si>
    <t>VIAGENS/HORA PICO MANHA (ida + volta)</t>
  </si>
  <si>
    <t>VIAGENS/HORA ENTREPICO  (ida + volta)</t>
  </si>
  <si>
    <t>VIAGENS/HORA PICO TARDE (ida + volta)</t>
  </si>
  <si>
    <t>TARIFA (R$)</t>
  </si>
  <si>
    <t>BASE: JANEIRO/2012</t>
  </si>
  <si>
    <t>CÓDIGO DA LINHA</t>
  </si>
  <si>
    <t>NIG02</t>
  </si>
  <si>
    <t>NIG01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</si>
</sst>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10" fillId="0" borderId="1" xfId="1" applyNumberFormat="1" applyFont="1" applyBorder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2" borderId="1" xfId="3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/>
    </xf>
    <xf numFmtId="0" fontId="8" fillId="0" borderId="3" xfId="3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2" fontId="6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8" fillId="0" borderId="1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</cellXfs>
  <cellStyles count="6">
    <cellStyle name="Normal" xfId="0" builtinId="0"/>
    <cellStyle name="Normal 2" xfId="2"/>
    <cellStyle name="Normal 3" xfId="3"/>
    <cellStyle name="Porcentagem" xfId="1" builtinId="5"/>
    <cellStyle name="Porcentagem 2" xfId="4"/>
    <cellStyle name="Separador de milhares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77"/>
  <sheetViews>
    <sheetView tabSelected="1" zoomScale="75" zoomScaleNormal="75" workbookViewId="0">
      <selection sqref="A1:A2"/>
    </sheetView>
  </sheetViews>
  <sheetFormatPr defaultRowHeight="15"/>
  <cols>
    <col min="1" max="1" width="54.42578125" style="24" bestFit="1" customWidth="1"/>
    <col min="2" max="2" width="10" style="17" customWidth="1"/>
    <col min="3" max="3" width="71" style="23" bestFit="1" customWidth="1"/>
    <col min="4" max="4" width="20.5703125" style="23" bestFit="1" customWidth="1"/>
    <col min="5" max="5" width="27.5703125" style="4" customWidth="1"/>
    <col min="6" max="6" width="14.7109375" style="4" customWidth="1"/>
    <col min="7" max="7" width="12.28515625" style="4" customWidth="1"/>
    <col min="8" max="8" width="19.28515625" style="4" bestFit="1" customWidth="1"/>
    <col min="9" max="12" width="6" style="4" bestFit="1" customWidth="1"/>
    <col min="13" max="16" width="7.140625" style="4" bestFit="1" customWidth="1"/>
    <col min="17" max="20" width="6" style="4" bestFit="1" customWidth="1"/>
    <col min="21" max="23" width="7.140625" style="4" bestFit="1" customWidth="1"/>
    <col min="24" max="25" width="6" style="4" bestFit="1" customWidth="1"/>
    <col min="26" max="28" width="7.140625" style="4" bestFit="1" customWidth="1"/>
    <col min="29" max="32" width="6" style="4" bestFit="1" customWidth="1"/>
    <col min="33" max="34" width="20.7109375" style="4" customWidth="1"/>
    <col min="35" max="35" width="20.7109375" style="1" customWidth="1"/>
    <col min="36" max="253" width="9.140625" style="1"/>
    <col min="254" max="254" width="51.5703125" style="1" bestFit="1" customWidth="1"/>
    <col min="255" max="255" width="9.140625" style="1"/>
    <col min="256" max="256" width="33.85546875" style="1" bestFit="1" customWidth="1"/>
    <col min="257" max="257" width="12.140625" style="1" customWidth="1"/>
    <col min="258" max="260" width="11" style="1" customWidth="1"/>
    <col min="261" max="509" width="9.140625" style="1"/>
    <col min="510" max="510" width="51.5703125" style="1" bestFit="1" customWidth="1"/>
    <col min="511" max="511" width="9.140625" style="1"/>
    <col min="512" max="512" width="33.85546875" style="1" bestFit="1" customWidth="1"/>
    <col min="513" max="513" width="12.140625" style="1" customWidth="1"/>
    <col min="514" max="516" width="11" style="1" customWidth="1"/>
    <col min="517" max="765" width="9.140625" style="1"/>
    <col min="766" max="766" width="51.5703125" style="1" bestFit="1" customWidth="1"/>
    <col min="767" max="767" width="9.140625" style="1"/>
    <col min="768" max="768" width="33.85546875" style="1" bestFit="1" customWidth="1"/>
    <col min="769" max="769" width="12.140625" style="1" customWidth="1"/>
    <col min="770" max="772" width="11" style="1" customWidth="1"/>
    <col min="773" max="1021" width="9.140625" style="1"/>
    <col min="1022" max="1022" width="51.5703125" style="1" bestFit="1" customWidth="1"/>
    <col min="1023" max="1023" width="9.140625" style="1"/>
    <col min="1024" max="1024" width="33.85546875" style="1" bestFit="1" customWidth="1"/>
    <col min="1025" max="1025" width="12.140625" style="1" customWidth="1"/>
    <col min="1026" max="1028" width="11" style="1" customWidth="1"/>
    <col min="1029" max="1277" width="9.140625" style="1"/>
    <col min="1278" max="1278" width="51.5703125" style="1" bestFit="1" customWidth="1"/>
    <col min="1279" max="1279" width="9.140625" style="1"/>
    <col min="1280" max="1280" width="33.85546875" style="1" bestFit="1" customWidth="1"/>
    <col min="1281" max="1281" width="12.140625" style="1" customWidth="1"/>
    <col min="1282" max="1284" width="11" style="1" customWidth="1"/>
    <col min="1285" max="1533" width="9.140625" style="1"/>
    <col min="1534" max="1534" width="51.5703125" style="1" bestFit="1" customWidth="1"/>
    <col min="1535" max="1535" width="9.140625" style="1"/>
    <col min="1536" max="1536" width="33.85546875" style="1" bestFit="1" customWidth="1"/>
    <col min="1537" max="1537" width="12.140625" style="1" customWidth="1"/>
    <col min="1538" max="1540" width="11" style="1" customWidth="1"/>
    <col min="1541" max="1789" width="9.140625" style="1"/>
    <col min="1790" max="1790" width="51.5703125" style="1" bestFit="1" customWidth="1"/>
    <col min="1791" max="1791" width="9.140625" style="1"/>
    <col min="1792" max="1792" width="33.85546875" style="1" bestFit="1" customWidth="1"/>
    <col min="1793" max="1793" width="12.140625" style="1" customWidth="1"/>
    <col min="1794" max="1796" width="11" style="1" customWidth="1"/>
    <col min="1797" max="2045" width="9.140625" style="1"/>
    <col min="2046" max="2046" width="51.5703125" style="1" bestFit="1" customWidth="1"/>
    <col min="2047" max="2047" width="9.140625" style="1"/>
    <col min="2048" max="2048" width="33.85546875" style="1" bestFit="1" customWidth="1"/>
    <col min="2049" max="2049" width="12.140625" style="1" customWidth="1"/>
    <col min="2050" max="2052" width="11" style="1" customWidth="1"/>
    <col min="2053" max="2301" width="9.140625" style="1"/>
    <col min="2302" max="2302" width="51.5703125" style="1" bestFit="1" customWidth="1"/>
    <col min="2303" max="2303" width="9.140625" style="1"/>
    <col min="2304" max="2304" width="33.85546875" style="1" bestFit="1" customWidth="1"/>
    <col min="2305" max="2305" width="12.140625" style="1" customWidth="1"/>
    <col min="2306" max="2308" width="11" style="1" customWidth="1"/>
    <col min="2309" max="2557" width="9.140625" style="1"/>
    <col min="2558" max="2558" width="51.5703125" style="1" bestFit="1" customWidth="1"/>
    <col min="2559" max="2559" width="9.140625" style="1"/>
    <col min="2560" max="2560" width="33.85546875" style="1" bestFit="1" customWidth="1"/>
    <col min="2561" max="2561" width="12.140625" style="1" customWidth="1"/>
    <col min="2562" max="2564" width="11" style="1" customWidth="1"/>
    <col min="2565" max="2813" width="9.140625" style="1"/>
    <col min="2814" max="2814" width="51.5703125" style="1" bestFit="1" customWidth="1"/>
    <col min="2815" max="2815" width="9.140625" style="1"/>
    <col min="2816" max="2816" width="33.85546875" style="1" bestFit="1" customWidth="1"/>
    <col min="2817" max="2817" width="12.140625" style="1" customWidth="1"/>
    <col min="2818" max="2820" width="11" style="1" customWidth="1"/>
    <col min="2821" max="3069" width="9.140625" style="1"/>
    <col min="3070" max="3070" width="51.5703125" style="1" bestFit="1" customWidth="1"/>
    <col min="3071" max="3071" width="9.140625" style="1"/>
    <col min="3072" max="3072" width="33.85546875" style="1" bestFit="1" customWidth="1"/>
    <col min="3073" max="3073" width="12.140625" style="1" customWidth="1"/>
    <col min="3074" max="3076" width="11" style="1" customWidth="1"/>
    <col min="3077" max="3325" width="9.140625" style="1"/>
    <col min="3326" max="3326" width="51.5703125" style="1" bestFit="1" customWidth="1"/>
    <col min="3327" max="3327" width="9.140625" style="1"/>
    <col min="3328" max="3328" width="33.85546875" style="1" bestFit="1" customWidth="1"/>
    <col min="3329" max="3329" width="12.140625" style="1" customWidth="1"/>
    <col min="3330" max="3332" width="11" style="1" customWidth="1"/>
    <col min="3333" max="3581" width="9.140625" style="1"/>
    <col min="3582" max="3582" width="51.5703125" style="1" bestFit="1" customWidth="1"/>
    <col min="3583" max="3583" width="9.140625" style="1"/>
    <col min="3584" max="3584" width="33.85546875" style="1" bestFit="1" customWidth="1"/>
    <col min="3585" max="3585" width="12.140625" style="1" customWidth="1"/>
    <col min="3586" max="3588" width="11" style="1" customWidth="1"/>
    <col min="3589" max="3837" width="9.140625" style="1"/>
    <col min="3838" max="3838" width="51.5703125" style="1" bestFit="1" customWidth="1"/>
    <col min="3839" max="3839" width="9.140625" style="1"/>
    <col min="3840" max="3840" width="33.85546875" style="1" bestFit="1" customWidth="1"/>
    <col min="3841" max="3841" width="12.140625" style="1" customWidth="1"/>
    <col min="3842" max="3844" width="11" style="1" customWidth="1"/>
    <col min="3845" max="4093" width="9.140625" style="1"/>
    <col min="4094" max="4094" width="51.5703125" style="1" bestFit="1" customWidth="1"/>
    <col min="4095" max="4095" width="9.140625" style="1"/>
    <col min="4096" max="4096" width="33.85546875" style="1" bestFit="1" customWidth="1"/>
    <col min="4097" max="4097" width="12.140625" style="1" customWidth="1"/>
    <col min="4098" max="4100" width="11" style="1" customWidth="1"/>
    <col min="4101" max="4349" width="9.140625" style="1"/>
    <col min="4350" max="4350" width="51.5703125" style="1" bestFit="1" customWidth="1"/>
    <col min="4351" max="4351" width="9.140625" style="1"/>
    <col min="4352" max="4352" width="33.85546875" style="1" bestFit="1" customWidth="1"/>
    <col min="4353" max="4353" width="12.140625" style="1" customWidth="1"/>
    <col min="4354" max="4356" width="11" style="1" customWidth="1"/>
    <col min="4357" max="4605" width="9.140625" style="1"/>
    <col min="4606" max="4606" width="51.5703125" style="1" bestFit="1" customWidth="1"/>
    <col min="4607" max="4607" width="9.140625" style="1"/>
    <col min="4608" max="4608" width="33.85546875" style="1" bestFit="1" customWidth="1"/>
    <col min="4609" max="4609" width="12.140625" style="1" customWidth="1"/>
    <col min="4610" max="4612" width="11" style="1" customWidth="1"/>
    <col min="4613" max="4861" width="9.140625" style="1"/>
    <col min="4862" max="4862" width="51.5703125" style="1" bestFit="1" customWidth="1"/>
    <col min="4863" max="4863" width="9.140625" style="1"/>
    <col min="4864" max="4864" width="33.85546875" style="1" bestFit="1" customWidth="1"/>
    <col min="4865" max="4865" width="12.140625" style="1" customWidth="1"/>
    <col min="4866" max="4868" width="11" style="1" customWidth="1"/>
    <col min="4869" max="5117" width="9.140625" style="1"/>
    <col min="5118" max="5118" width="51.5703125" style="1" bestFit="1" customWidth="1"/>
    <col min="5119" max="5119" width="9.140625" style="1"/>
    <col min="5120" max="5120" width="33.85546875" style="1" bestFit="1" customWidth="1"/>
    <col min="5121" max="5121" width="12.140625" style="1" customWidth="1"/>
    <col min="5122" max="5124" width="11" style="1" customWidth="1"/>
    <col min="5125" max="5373" width="9.140625" style="1"/>
    <col min="5374" max="5374" width="51.5703125" style="1" bestFit="1" customWidth="1"/>
    <col min="5375" max="5375" width="9.140625" style="1"/>
    <col min="5376" max="5376" width="33.85546875" style="1" bestFit="1" customWidth="1"/>
    <col min="5377" max="5377" width="12.140625" style="1" customWidth="1"/>
    <col min="5378" max="5380" width="11" style="1" customWidth="1"/>
    <col min="5381" max="5629" width="9.140625" style="1"/>
    <col min="5630" max="5630" width="51.5703125" style="1" bestFit="1" customWidth="1"/>
    <col min="5631" max="5631" width="9.140625" style="1"/>
    <col min="5632" max="5632" width="33.85546875" style="1" bestFit="1" customWidth="1"/>
    <col min="5633" max="5633" width="12.140625" style="1" customWidth="1"/>
    <col min="5634" max="5636" width="11" style="1" customWidth="1"/>
    <col min="5637" max="5885" width="9.140625" style="1"/>
    <col min="5886" max="5886" width="51.5703125" style="1" bestFit="1" customWidth="1"/>
    <col min="5887" max="5887" width="9.140625" style="1"/>
    <col min="5888" max="5888" width="33.85546875" style="1" bestFit="1" customWidth="1"/>
    <col min="5889" max="5889" width="12.140625" style="1" customWidth="1"/>
    <col min="5890" max="5892" width="11" style="1" customWidth="1"/>
    <col min="5893" max="6141" width="9.140625" style="1"/>
    <col min="6142" max="6142" width="51.5703125" style="1" bestFit="1" customWidth="1"/>
    <col min="6143" max="6143" width="9.140625" style="1"/>
    <col min="6144" max="6144" width="33.85546875" style="1" bestFit="1" customWidth="1"/>
    <col min="6145" max="6145" width="12.140625" style="1" customWidth="1"/>
    <col min="6146" max="6148" width="11" style="1" customWidth="1"/>
    <col min="6149" max="6397" width="9.140625" style="1"/>
    <col min="6398" max="6398" width="51.5703125" style="1" bestFit="1" customWidth="1"/>
    <col min="6399" max="6399" width="9.140625" style="1"/>
    <col min="6400" max="6400" width="33.85546875" style="1" bestFit="1" customWidth="1"/>
    <col min="6401" max="6401" width="12.140625" style="1" customWidth="1"/>
    <col min="6402" max="6404" width="11" style="1" customWidth="1"/>
    <col min="6405" max="6653" width="9.140625" style="1"/>
    <col min="6654" max="6654" width="51.5703125" style="1" bestFit="1" customWidth="1"/>
    <col min="6655" max="6655" width="9.140625" style="1"/>
    <col min="6656" max="6656" width="33.85546875" style="1" bestFit="1" customWidth="1"/>
    <col min="6657" max="6657" width="12.140625" style="1" customWidth="1"/>
    <col min="6658" max="6660" width="11" style="1" customWidth="1"/>
    <col min="6661" max="6909" width="9.140625" style="1"/>
    <col min="6910" max="6910" width="51.5703125" style="1" bestFit="1" customWidth="1"/>
    <col min="6911" max="6911" width="9.140625" style="1"/>
    <col min="6912" max="6912" width="33.85546875" style="1" bestFit="1" customWidth="1"/>
    <col min="6913" max="6913" width="12.140625" style="1" customWidth="1"/>
    <col min="6914" max="6916" width="11" style="1" customWidth="1"/>
    <col min="6917" max="7165" width="9.140625" style="1"/>
    <col min="7166" max="7166" width="51.5703125" style="1" bestFit="1" customWidth="1"/>
    <col min="7167" max="7167" width="9.140625" style="1"/>
    <col min="7168" max="7168" width="33.85546875" style="1" bestFit="1" customWidth="1"/>
    <col min="7169" max="7169" width="12.140625" style="1" customWidth="1"/>
    <col min="7170" max="7172" width="11" style="1" customWidth="1"/>
    <col min="7173" max="7421" width="9.140625" style="1"/>
    <col min="7422" max="7422" width="51.5703125" style="1" bestFit="1" customWidth="1"/>
    <col min="7423" max="7423" width="9.140625" style="1"/>
    <col min="7424" max="7424" width="33.85546875" style="1" bestFit="1" customWidth="1"/>
    <col min="7425" max="7425" width="12.140625" style="1" customWidth="1"/>
    <col min="7426" max="7428" width="11" style="1" customWidth="1"/>
    <col min="7429" max="7677" width="9.140625" style="1"/>
    <col min="7678" max="7678" width="51.5703125" style="1" bestFit="1" customWidth="1"/>
    <col min="7679" max="7679" width="9.140625" style="1"/>
    <col min="7680" max="7680" width="33.85546875" style="1" bestFit="1" customWidth="1"/>
    <col min="7681" max="7681" width="12.140625" style="1" customWidth="1"/>
    <col min="7682" max="7684" width="11" style="1" customWidth="1"/>
    <col min="7685" max="7933" width="9.140625" style="1"/>
    <col min="7934" max="7934" width="51.5703125" style="1" bestFit="1" customWidth="1"/>
    <col min="7935" max="7935" width="9.140625" style="1"/>
    <col min="7936" max="7936" width="33.85546875" style="1" bestFit="1" customWidth="1"/>
    <col min="7937" max="7937" width="12.140625" style="1" customWidth="1"/>
    <col min="7938" max="7940" width="11" style="1" customWidth="1"/>
    <col min="7941" max="8189" width="9.140625" style="1"/>
    <col min="8190" max="8190" width="51.5703125" style="1" bestFit="1" customWidth="1"/>
    <col min="8191" max="8191" width="9.140625" style="1"/>
    <col min="8192" max="8192" width="33.85546875" style="1" bestFit="1" customWidth="1"/>
    <col min="8193" max="8193" width="12.140625" style="1" customWidth="1"/>
    <col min="8194" max="8196" width="11" style="1" customWidth="1"/>
    <col min="8197" max="8445" width="9.140625" style="1"/>
    <col min="8446" max="8446" width="51.5703125" style="1" bestFit="1" customWidth="1"/>
    <col min="8447" max="8447" width="9.140625" style="1"/>
    <col min="8448" max="8448" width="33.85546875" style="1" bestFit="1" customWidth="1"/>
    <col min="8449" max="8449" width="12.140625" style="1" customWidth="1"/>
    <col min="8450" max="8452" width="11" style="1" customWidth="1"/>
    <col min="8453" max="8701" width="9.140625" style="1"/>
    <col min="8702" max="8702" width="51.5703125" style="1" bestFit="1" customWidth="1"/>
    <col min="8703" max="8703" width="9.140625" style="1"/>
    <col min="8704" max="8704" width="33.85546875" style="1" bestFit="1" customWidth="1"/>
    <col min="8705" max="8705" width="12.140625" style="1" customWidth="1"/>
    <col min="8706" max="8708" width="11" style="1" customWidth="1"/>
    <col min="8709" max="8957" width="9.140625" style="1"/>
    <col min="8958" max="8958" width="51.5703125" style="1" bestFit="1" customWidth="1"/>
    <col min="8959" max="8959" width="9.140625" style="1"/>
    <col min="8960" max="8960" width="33.85546875" style="1" bestFit="1" customWidth="1"/>
    <col min="8961" max="8961" width="12.140625" style="1" customWidth="1"/>
    <col min="8962" max="8964" width="11" style="1" customWidth="1"/>
    <col min="8965" max="9213" width="9.140625" style="1"/>
    <col min="9214" max="9214" width="51.5703125" style="1" bestFit="1" customWidth="1"/>
    <col min="9215" max="9215" width="9.140625" style="1"/>
    <col min="9216" max="9216" width="33.85546875" style="1" bestFit="1" customWidth="1"/>
    <col min="9217" max="9217" width="12.140625" style="1" customWidth="1"/>
    <col min="9218" max="9220" width="11" style="1" customWidth="1"/>
    <col min="9221" max="9469" width="9.140625" style="1"/>
    <col min="9470" max="9470" width="51.5703125" style="1" bestFit="1" customWidth="1"/>
    <col min="9471" max="9471" width="9.140625" style="1"/>
    <col min="9472" max="9472" width="33.85546875" style="1" bestFit="1" customWidth="1"/>
    <col min="9473" max="9473" width="12.140625" style="1" customWidth="1"/>
    <col min="9474" max="9476" width="11" style="1" customWidth="1"/>
    <col min="9477" max="9725" width="9.140625" style="1"/>
    <col min="9726" max="9726" width="51.5703125" style="1" bestFit="1" customWidth="1"/>
    <col min="9727" max="9727" width="9.140625" style="1"/>
    <col min="9728" max="9728" width="33.85546875" style="1" bestFit="1" customWidth="1"/>
    <col min="9729" max="9729" width="12.140625" style="1" customWidth="1"/>
    <col min="9730" max="9732" width="11" style="1" customWidth="1"/>
    <col min="9733" max="9981" width="9.140625" style="1"/>
    <col min="9982" max="9982" width="51.5703125" style="1" bestFit="1" customWidth="1"/>
    <col min="9983" max="9983" width="9.140625" style="1"/>
    <col min="9984" max="9984" width="33.85546875" style="1" bestFit="1" customWidth="1"/>
    <col min="9985" max="9985" width="12.140625" style="1" customWidth="1"/>
    <col min="9986" max="9988" width="11" style="1" customWidth="1"/>
    <col min="9989" max="10237" width="9.140625" style="1"/>
    <col min="10238" max="10238" width="51.5703125" style="1" bestFit="1" customWidth="1"/>
    <col min="10239" max="10239" width="9.140625" style="1"/>
    <col min="10240" max="10240" width="33.85546875" style="1" bestFit="1" customWidth="1"/>
    <col min="10241" max="10241" width="12.140625" style="1" customWidth="1"/>
    <col min="10242" max="10244" width="11" style="1" customWidth="1"/>
    <col min="10245" max="10493" width="9.140625" style="1"/>
    <col min="10494" max="10494" width="51.5703125" style="1" bestFit="1" customWidth="1"/>
    <col min="10495" max="10495" width="9.140625" style="1"/>
    <col min="10496" max="10496" width="33.85546875" style="1" bestFit="1" customWidth="1"/>
    <col min="10497" max="10497" width="12.140625" style="1" customWidth="1"/>
    <col min="10498" max="10500" width="11" style="1" customWidth="1"/>
    <col min="10501" max="10749" width="9.140625" style="1"/>
    <col min="10750" max="10750" width="51.5703125" style="1" bestFit="1" customWidth="1"/>
    <col min="10751" max="10751" width="9.140625" style="1"/>
    <col min="10752" max="10752" width="33.85546875" style="1" bestFit="1" customWidth="1"/>
    <col min="10753" max="10753" width="12.140625" style="1" customWidth="1"/>
    <col min="10754" max="10756" width="11" style="1" customWidth="1"/>
    <col min="10757" max="11005" width="9.140625" style="1"/>
    <col min="11006" max="11006" width="51.5703125" style="1" bestFit="1" customWidth="1"/>
    <col min="11007" max="11007" width="9.140625" style="1"/>
    <col min="11008" max="11008" width="33.85546875" style="1" bestFit="1" customWidth="1"/>
    <col min="11009" max="11009" width="12.140625" style="1" customWidth="1"/>
    <col min="11010" max="11012" width="11" style="1" customWidth="1"/>
    <col min="11013" max="11261" width="9.140625" style="1"/>
    <col min="11262" max="11262" width="51.5703125" style="1" bestFit="1" customWidth="1"/>
    <col min="11263" max="11263" width="9.140625" style="1"/>
    <col min="11264" max="11264" width="33.85546875" style="1" bestFit="1" customWidth="1"/>
    <col min="11265" max="11265" width="12.140625" style="1" customWidth="1"/>
    <col min="11266" max="11268" width="11" style="1" customWidth="1"/>
    <col min="11269" max="11517" width="9.140625" style="1"/>
    <col min="11518" max="11518" width="51.5703125" style="1" bestFit="1" customWidth="1"/>
    <col min="11519" max="11519" width="9.140625" style="1"/>
    <col min="11520" max="11520" width="33.85546875" style="1" bestFit="1" customWidth="1"/>
    <col min="11521" max="11521" width="12.140625" style="1" customWidth="1"/>
    <col min="11522" max="11524" width="11" style="1" customWidth="1"/>
    <col min="11525" max="11773" width="9.140625" style="1"/>
    <col min="11774" max="11774" width="51.5703125" style="1" bestFit="1" customWidth="1"/>
    <col min="11775" max="11775" width="9.140625" style="1"/>
    <col min="11776" max="11776" width="33.85546875" style="1" bestFit="1" customWidth="1"/>
    <col min="11777" max="11777" width="12.140625" style="1" customWidth="1"/>
    <col min="11778" max="11780" width="11" style="1" customWidth="1"/>
    <col min="11781" max="12029" width="9.140625" style="1"/>
    <col min="12030" max="12030" width="51.5703125" style="1" bestFit="1" customWidth="1"/>
    <col min="12031" max="12031" width="9.140625" style="1"/>
    <col min="12032" max="12032" width="33.85546875" style="1" bestFit="1" customWidth="1"/>
    <col min="12033" max="12033" width="12.140625" style="1" customWidth="1"/>
    <col min="12034" max="12036" width="11" style="1" customWidth="1"/>
    <col min="12037" max="12285" width="9.140625" style="1"/>
    <col min="12286" max="12286" width="51.5703125" style="1" bestFit="1" customWidth="1"/>
    <col min="12287" max="12287" width="9.140625" style="1"/>
    <col min="12288" max="12288" width="33.85546875" style="1" bestFit="1" customWidth="1"/>
    <col min="12289" max="12289" width="12.140625" style="1" customWidth="1"/>
    <col min="12290" max="12292" width="11" style="1" customWidth="1"/>
    <col min="12293" max="12541" width="9.140625" style="1"/>
    <col min="12542" max="12542" width="51.5703125" style="1" bestFit="1" customWidth="1"/>
    <col min="12543" max="12543" width="9.140625" style="1"/>
    <col min="12544" max="12544" width="33.85546875" style="1" bestFit="1" customWidth="1"/>
    <col min="12545" max="12545" width="12.140625" style="1" customWidth="1"/>
    <col min="12546" max="12548" width="11" style="1" customWidth="1"/>
    <col min="12549" max="12797" width="9.140625" style="1"/>
    <col min="12798" max="12798" width="51.5703125" style="1" bestFit="1" customWidth="1"/>
    <col min="12799" max="12799" width="9.140625" style="1"/>
    <col min="12800" max="12800" width="33.85546875" style="1" bestFit="1" customWidth="1"/>
    <col min="12801" max="12801" width="12.140625" style="1" customWidth="1"/>
    <col min="12802" max="12804" width="11" style="1" customWidth="1"/>
    <col min="12805" max="13053" width="9.140625" style="1"/>
    <col min="13054" max="13054" width="51.5703125" style="1" bestFit="1" customWidth="1"/>
    <col min="13055" max="13055" width="9.140625" style="1"/>
    <col min="13056" max="13056" width="33.85546875" style="1" bestFit="1" customWidth="1"/>
    <col min="13057" max="13057" width="12.140625" style="1" customWidth="1"/>
    <col min="13058" max="13060" width="11" style="1" customWidth="1"/>
    <col min="13061" max="13309" width="9.140625" style="1"/>
    <col min="13310" max="13310" width="51.5703125" style="1" bestFit="1" customWidth="1"/>
    <col min="13311" max="13311" width="9.140625" style="1"/>
    <col min="13312" max="13312" width="33.85546875" style="1" bestFit="1" customWidth="1"/>
    <col min="13313" max="13313" width="12.140625" style="1" customWidth="1"/>
    <col min="13314" max="13316" width="11" style="1" customWidth="1"/>
    <col min="13317" max="13565" width="9.140625" style="1"/>
    <col min="13566" max="13566" width="51.5703125" style="1" bestFit="1" customWidth="1"/>
    <col min="13567" max="13567" width="9.140625" style="1"/>
    <col min="13568" max="13568" width="33.85546875" style="1" bestFit="1" customWidth="1"/>
    <col min="13569" max="13569" width="12.140625" style="1" customWidth="1"/>
    <col min="13570" max="13572" width="11" style="1" customWidth="1"/>
    <col min="13573" max="13821" width="9.140625" style="1"/>
    <col min="13822" max="13822" width="51.5703125" style="1" bestFit="1" customWidth="1"/>
    <col min="13823" max="13823" width="9.140625" style="1"/>
    <col min="13824" max="13824" width="33.85546875" style="1" bestFit="1" customWidth="1"/>
    <col min="13825" max="13825" width="12.140625" style="1" customWidth="1"/>
    <col min="13826" max="13828" width="11" style="1" customWidth="1"/>
    <col min="13829" max="14077" width="9.140625" style="1"/>
    <col min="14078" max="14078" width="51.5703125" style="1" bestFit="1" customWidth="1"/>
    <col min="14079" max="14079" width="9.140625" style="1"/>
    <col min="14080" max="14080" width="33.85546875" style="1" bestFit="1" customWidth="1"/>
    <col min="14081" max="14081" width="12.140625" style="1" customWidth="1"/>
    <col min="14082" max="14084" width="11" style="1" customWidth="1"/>
    <col min="14085" max="14333" width="9.140625" style="1"/>
    <col min="14334" max="14334" width="51.5703125" style="1" bestFit="1" customWidth="1"/>
    <col min="14335" max="14335" width="9.140625" style="1"/>
    <col min="14336" max="14336" width="33.85546875" style="1" bestFit="1" customWidth="1"/>
    <col min="14337" max="14337" width="12.140625" style="1" customWidth="1"/>
    <col min="14338" max="14340" width="11" style="1" customWidth="1"/>
    <col min="14341" max="14589" width="9.140625" style="1"/>
    <col min="14590" max="14590" width="51.5703125" style="1" bestFit="1" customWidth="1"/>
    <col min="14591" max="14591" width="9.140625" style="1"/>
    <col min="14592" max="14592" width="33.85546875" style="1" bestFit="1" customWidth="1"/>
    <col min="14593" max="14593" width="12.140625" style="1" customWidth="1"/>
    <col min="14594" max="14596" width="11" style="1" customWidth="1"/>
    <col min="14597" max="14845" width="9.140625" style="1"/>
    <col min="14846" max="14846" width="51.5703125" style="1" bestFit="1" customWidth="1"/>
    <col min="14847" max="14847" width="9.140625" style="1"/>
    <col min="14848" max="14848" width="33.85546875" style="1" bestFit="1" customWidth="1"/>
    <col min="14849" max="14849" width="12.140625" style="1" customWidth="1"/>
    <col min="14850" max="14852" width="11" style="1" customWidth="1"/>
    <col min="14853" max="15101" width="9.140625" style="1"/>
    <col min="15102" max="15102" width="51.5703125" style="1" bestFit="1" customWidth="1"/>
    <col min="15103" max="15103" width="9.140625" style="1"/>
    <col min="15104" max="15104" width="33.85546875" style="1" bestFit="1" customWidth="1"/>
    <col min="15105" max="15105" width="12.140625" style="1" customWidth="1"/>
    <col min="15106" max="15108" width="11" style="1" customWidth="1"/>
    <col min="15109" max="15357" width="9.140625" style="1"/>
    <col min="15358" max="15358" width="51.5703125" style="1" bestFit="1" customWidth="1"/>
    <col min="15359" max="15359" width="9.140625" style="1"/>
    <col min="15360" max="15360" width="33.85546875" style="1" bestFit="1" customWidth="1"/>
    <col min="15361" max="15361" width="12.140625" style="1" customWidth="1"/>
    <col min="15362" max="15364" width="11" style="1" customWidth="1"/>
    <col min="15365" max="15613" width="9.140625" style="1"/>
    <col min="15614" max="15614" width="51.5703125" style="1" bestFit="1" customWidth="1"/>
    <col min="15615" max="15615" width="9.140625" style="1"/>
    <col min="15616" max="15616" width="33.85546875" style="1" bestFit="1" customWidth="1"/>
    <col min="15617" max="15617" width="12.140625" style="1" customWidth="1"/>
    <col min="15618" max="15620" width="11" style="1" customWidth="1"/>
    <col min="15621" max="15869" width="9.140625" style="1"/>
    <col min="15870" max="15870" width="51.5703125" style="1" bestFit="1" customWidth="1"/>
    <col min="15871" max="15871" width="9.140625" style="1"/>
    <col min="15872" max="15872" width="33.85546875" style="1" bestFit="1" customWidth="1"/>
    <col min="15873" max="15873" width="12.140625" style="1" customWidth="1"/>
    <col min="15874" max="15876" width="11" style="1" customWidth="1"/>
    <col min="15877" max="16125" width="9.140625" style="1"/>
    <col min="16126" max="16126" width="51.5703125" style="1" bestFit="1" customWidth="1"/>
    <col min="16127" max="16127" width="9.140625" style="1"/>
    <col min="16128" max="16128" width="33.85546875" style="1" bestFit="1" customWidth="1"/>
    <col min="16129" max="16129" width="12.140625" style="1" customWidth="1"/>
    <col min="16130" max="16132" width="11" style="1" customWidth="1"/>
    <col min="16133" max="16384" width="9.140625" style="1"/>
  </cols>
  <sheetData>
    <row r="1" spans="1:36" ht="15" customHeight="1">
      <c r="A1" s="32" t="s">
        <v>0</v>
      </c>
      <c r="B1" s="32" t="s">
        <v>96</v>
      </c>
      <c r="C1" s="32" t="s">
        <v>97</v>
      </c>
      <c r="D1" s="32" t="s">
        <v>105</v>
      </c>
      <c r="E1" s="33" t="s">
        <v>98</v>
      </c>
      <c r="F1" s="34"/>
      <c r="G1" s="35"/>
      <c r="H1" s="39" t="s">
        <v>94</v>
      </c>
      <c r="I1" s="41" t="s">
        <v>99</v>
      </c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3"/>
      <c r="AG1" s="36" t="s">
        <v>100</v>
      </c>
      <c r="AH1" s="36" t="s">
        <v>101</v>
      </c>
      <c r="AI1" s="36" t="s">
        <v>102</v>
      </c>
      <c r="AJ1" s="36" t="s">
        <v>103</v>
      </c>
    </row>
    <row r="2" spans="1:36" ht="38.25" customHeight="1">
      <c r="A2" s="32"/>
      <c r="B2" s="32"/>
      <c r="C2" s="32"/>
      <c r="D2" s="32"/>
      <c r="E2" s="28" t="s">
        <v>90</v>
      </c>
      <c r="F2" s="28" t="s">
        <v>88</v>
      </c>
      <c r="G2" s="28" t="s">
        <v>89</v>
      </c>
      <c r="H2" s="40"/>
      <c r="I2" s="6">
        <v>1</v>
      </c>
      <c r="J2" s="6">
        <v>2</v>
      </c>
      <c r="K2" s="6">
        <v>3</v>
      </c>
      <c r="L2" s="6">
        <v>4</v>
      </c>
      <c r="M2" s="6">
        <v>5</v>
      </c>
      <c r="N2" s="6">
        <v>6</v>
      </c>
      <c r="O2" s="6">
        <v>7</v>
      </c>
      <c r="P2" s="6">
        <v>8</v>
      </c>
      <c r="Q2" s="6">
        <v>9</v>
      </c>
      <c r="R2" s="6">
        <v>10</v>
      </c>
      <c r="S2" s="6">
        <v>11</v>
      </c>
      <c r="T2" s="6">
        <v>12</v>
      </c>
      <c r="U2" s="6">
        <v>13</v>
      </c>
      <c r="V2" s="6">
        <v>14</v>
      </c>
      <c r="W2" s="6">
        <v>15</v>
      </c>
      <c r="X2" s="6">
        <v>16</v>
      </c>
      <c r="Y2" s="6">
        <v>17</v>
      </c>
      <c r="Z2" s="6">
        <v>18</v>
      </c>
      <c r="AA2" s="6">
        <v>19</v>
      </c>
      <c r="AB2" s="6">
        <v>20</v>
      </c>
      <c r="AC2" s="6">
        <v>21</v>
      </c>
      <c r="AD2" s="6">
        <v>22</v>
      </c>
      <c r="AE2" s="6">
        <v>23</v>
      </c>
      <c r="AF2" s="6">
        <v>24</v>
      </c>
      <c r="AG2" s="37"/>
      <c r="AH2" s="37"/>
      <c r="AI2" s="37"/>
      <c r="AJ2" s="37"/>
    </row>
    <row r="3" spans="1:36" ht="15" customHeight="1">
      <c r="A3" s="18" t="s">
        <v>1</v>
      </c>
      <c r="B3" s="7">
        <v>514</v>
      </c>
      <c r="C3" s="18" t="s">
        <v>2</v>
      </c>
      <c r="D3" s="7">
        <v>514</v>
      </c>
      <c r="E3" s="5">
        <v>0</v>
      </c>
      <c r="F3" s="5">
        <v>5</v>
      </c>
      <c r="G3" s="5">
        <v>0</v>
      </c>
      <c r="H3" s="5">
        <v>16</v>
      </c>
      <c r="I3" s="26">
        <v>8.2000000000000001E-5</v>
      </c>
      <c r="J3" s="26">
        <v>0</v>
      </c>
      <c r="K3" s="26">
        <v>2.1510204081632654E-3</v>
      </c>
      <c r="L3" s="26">
        <v>2.8098000000000001E-2</v>
      </c>
      <c r="M3" s="26">
        <v>6.3717999999999983E-2</v>
      </c>
      <c r="N3" s="26">
        <v>7.7010000000000009E-2</v>
      </c>
      <c r="O3" s="26">
        <v>8.1840000000000024E-2</v>
      </c>
      <c r="P3" s="26">
        <v>5.3929999999999999E-2</v>
      </c>
      <c r="Q3" s="26">
        <v>3.796999999999999E-2</v>
      </c>
      <c r="R3" s="26">
        <v>3.4769999999999988E-2</v>
      </c>
      <c r="S3" s="26">
        <v>3.8716E-2</v>
      </c>
      <c r="T3" s="26">
        <v>4.4501999999999986E-2</v>
      </c>
      <c r="U3" s="26">
        <v>4.3251999999999999E-2</v>
      </c>
      <c r="V3" s="26">
        <v>4.3836000000000007E-2</v>
      </c>
      <c r="W3" s="26">
        <v>5.3120000000000001E-2</v>
      </c>
      <c r="X3" s="26">
        <v>4.5749999999999985E-2</v>
      </c>
      <c r="Y3" s="26">
        <v>6.680800000000002E-2</v>
      </c>
      <c r="Z3" s="26">
        <v>7.7763999999999986E-2</v>
      </c>
      <c r="AA3" s="26">
        <v>7.2265999999999983E-2</v>
      </c>
      <c r="AB3" s="26">
        <v>5.3566000000000023E-2</v>
      </c>
      <c r="AC3" s="26">
        <v>3.884E-2</v>
      </c>
      <c r="AD3" s="26">
        <v>2.8663999999999995E-2</v>
      </c>
      <c r="AE3" s="26">
        <v>1.1109999999999998E-2</v>
      </c>
      <c r="AF3" s="26">
        <v>2.2380000000000004E-3</v>
      </c>
      <c r="AG3" s="27">
        <f>MAX(N3:Q3)*$H3</f>
        <v>1.3094400000000004</v>
      </c>
      <c r="AH3" s="27">
        <f>MAX(R3:X3)*$H3</f>
        <v>0.84992000000000001</v>
      </c>
      <c r="AI3" s="27">
        <f>MAX(Y3:AB3)*$H3</f>
        <v>1.2442239999999998</v>
      </c>
      <c r="AJ3" s="30">
        <v>2.65</v>
      </c>
    </row>
    <row r="4" spans="1:36" ht="15" customHeight="1">
      <c r="A4" s="18" t="s">
        <v>1</v>
      </c>
      <c r="B4" s="7">
        <v>513</v>
      </c>
      <c r="C4" s="18" t="s">
        <v>3</v>
      </c>
      <c r="D4" s="7">
        <v>513</v>
      </c>
      <c r="E4" s="5">
        <v>0</v>
      </c>
      <c r="F4" s="5">
        <v>5</v>
      </c>
      <c r="G4" s="5">
        <v>0</v>
      </c>
      <c r="H4" s="5">
        <v>16</v>
      </c>
      <c r="I4" s="9">
        <v>0</v>
      </c>
      <c r="J4" s="9">
        <v>0</v>
      </c>
      <c r="K4" s="9">
        <v>2.3E-3</v>
      </c>
      <c r="L4" s="9">
        <v>4.1500000000000002E-2</v>
      </c>
      <c r="M4" s="9">
        <v>5.0799999999999998E-2</v>
      </c>
      <c r="N4" s="9">
        <v>6.54E-2</v>
      </c>
      <c r="O4" s="9">
        <v>6.5799999999999997E-2</v>
      </c>
      <c r="P4" s="9">
        <v>4.9599999999999998E-2</v>
      </c>
      <c r="Q4" s="9">
        <v>4.0800000000000003E-2</v>
      </c>
      <c r="R4" s="9">
        <v>4.0300000000000002E-2</v>
      </c>
      <c r="S4" s="9">
        <v>4.24E-2</v>
      </c>
      <c r="T4" s="9">
        <v>4.7600000000000003E-2</v>
      </c>
      <c r="U4" s="9">
        <v>4.2999999999999997E-2</v>
      </c>
      <c r="V4" s="9">
        <v>3.9199999999999999E-2</v>
      </c>
      <c r="W4" s="9">
        <v>3.6799999999999999E-2</v>
      </c>
      <c r="X4" s="9">
        <v>4.5600000000000002E-2</v>
      </c>
      <c r="Y4" s="9">
        <v>7.3200000000000001E-2</v>
      </c>
      <c r="Z4" s="9">
        <v>8.9599999999999999E-2</v>
      </c>
      <c r="AA4" s="9">
        <v>7.6999999999999999E-2</v>
      </c>
      <c r="AB4" s="9">
        <v>5.4600000000000003E-2</v>
      </c>
      <c r="AC4" s="9">
        <v>4.3799999999999999E-2</v>
      </c>
      <c r="AD4" s="9">
        <v>2.8799999999999999E-2</v>
      </c>
      <c r="AE4" s="9">
        <v>1.7000000000000001E-2</v>
      </c>
      <c r="AF4" s="9">
        <v>5.0000000000000001E-3</v>
      </c>
      <c r="AG4" s="27">
        <f t="shared" ref="AG4:AG66" si="0">MAX(N4:Q4)*$H4</f>
        <v>1.0528</v>
      </c>
      <c r="AH4" s="27">
        <f t="shared" ref="AH4:AH66" si="1">MAX(R4:X4)*$H4</f>
        <v>0.76160000000000005</v>
      </c>
      <c r="AI4" s="27">
        <f t="shared" ref="AI4:AI66" si="2">MAX(Y4:AB4)*$H4</f>
        <v>1.4336</v>
      </c>
      <c r="AJ4" s="30">
        <v>2.65</v>
      </c>
    </row>
    <row r="5" spans="1:36" ht="15" customHeight="1">
      <c r="A5" s="18" t="s">
        <v>1</v>
      </c>
      <c r="B5" s="7">
        <v>503</v>
      </c>
      <c r="C5" s="18" t="s">
        <v>4</v>
      </c>
      <c r="D5" s="7">
        <v>503</v>
      </c>
      <c r="E5" s="5">
        <v>0</v>
      </c>
      <c r="F5" s="5">
        <v>1</v>
      </c>
      <c r="G5" s="5">
        <v>0</v>
      </c>
      <c r="H5" s="5">
        <v>40</v>
      </c>
      <c r="I5" s="9">
        <v>0</v>
      </c>
      <c r="J5" s="9">
        <v>0</v>
      </c>
      <c r="K5" s="9">
        <v>0</v>
      </c>
      <c r="L5" s="9">
        <v>4.8300000000000003E-2</v>
      </c>
      <c r="M5" s="9">
        <v>5.4300000000000001E-2</v>
      </c>
      <c r="N5" s="9">
        <v>7.3099999999999998E-2</v>
      </c>
      <c r="O5" s="9">
        <v>7.7100000000000002E-2</v>
      </c>
      <c r="P5" s="9">
        <v>5.6399999999999999E-2</v>
      </c>
      <c r="Q5" s="9">
        <v>4.1300000000000003E-2</v>
      </c>
      <c r="R5" s="9">
        <v>3.3099999999999997E-2</v>
      </c>
      <c r="S5" s="9">
        <v>4.0599999999999997E-2</v>
      </c>
      <c r="T5" s="9">
        <v>4.6600000000000003E-2</v>
      </c>
      <c r="U5" s="9">
        <v>4.8300000000000003E-2</v>
      </c>
      <c r="V5" s="9">
        <v>4.4200000000000003E-2</v>
      </c>
      <c r="W5" s="9">
        <v>4.0500000000000001E-2</v>
      </c>
      <c r="X5" s="9">
        <v>5.04E-2</v>
      </c>
      <c r="Y5" s="9">
        <v>6.9199999999999998E-2</v>
      </c>
      <c r="Z5" s="9">
        <v>7.5300000000000006E-2</v>
      </c>
      <c r="AA5" s="9">
        <v>7.3800000000000004E-2</v>
      </c>
      <c r="AB5" s="9">
        <v>5.1400000000000001E-2</v>
      </c>
      <c r="AC5" s="9">
        <v>3.5999999999999997E-2</v>
      </c>
      <c r="AD5" s="9">
        <v>2.6599999999999999E-2</v>
      </c>
      <c r="AE5" s="9">
        <v>1.3299999999999999E-2</v>
      </c>
      <c r="AF5" s="9">
        <v>0</v>
      </c>
      <c r="AG5" s="27">
        <f t="shared" si="0"/>
        <v>3.0840000000000001</v>
      </c>
      <c r="AH5" s="27">
        <f t="shared" si="1"/>
        <v>2.016</v>
      </c>
      <c r="AI5" s="27">
        <f t="shared" si="2"/>
        <v>3.0120000000000005</v>
      </c>
      <c r="AJ5" s="30">
        <v>2.65</v>
      </c>
    </row>
    <row r="6" spans="1:36" ht="15" customHeight="1">
      <c r="A6" s="18" t="s">
        <v>1</v>
      </c>
      <c r="B6" s="7" t="s">
        <v>5</v>
      </c>
      <c r="C6" s="18" t="s">
        <v>6</v>
      </c>
      <c r="D6" s="7" t="s">
        <v>5</v>
      </c>
      <c r="E6" s="5">
        <v>0</v>
      </c>
      <c r="F6" s="5">
        <v>5</v>
      </c>
      <c r="G6" s="5">
        <v>0</v>
      </c>
      <c r="H6" s="5">
        <v>20</v>
      </c>
      <c r="I6" s="9">
        <v>0</v>
      </c>
      <c r="J6" s="9">
        <v>0</v>
      </c>
      <c r="K6" s="9">
        <v>8.0000000000000004E-4</v>
      </c>
      <c r="L6" s="9">
        <v>4.1700000000000001E-2</v>
      </c>
      <c r="M6" s="9">
        <v>6.0699999999999997E-2</v>
      </c>
      <c r="N6" s="9">
        <v>7.0499999999999993E-2</v>
      </c>
      <c r="O6" s="9">
        <v>8.0699999999999994E-2</v>
      </c>
      <c r="P6" s="9">
        <v>6.1600000000000002E-2</v>
      </c>
      <c r="Q6" s="9">
        <v>4.7899999999999998E-2</v>
      </c>
      <c r="R6" s="9">
        <v>0.04</v>
      </c>
      <c r="S6" s="9">
        <v>4.0500000000000001E-2</v>
      </c>
      <c r="T6" s="9">
        <v>4.7500000000000001E-2</v>
      </c>
      <c r="U6" s="9">
        <v>4.1700000000000001E-2</v>
      </c>
      <c r="V6" s="9">
        <v>4.3200000000000002E-2</v>
      </c>
      <c r="W6" s="9">
        <v>4.2500000000000003E-2</v>
      </c>
      <c r="X6" s="9">
        <v>4.9599999999999998E-2</v>
      </c>
      <c r="Y6" s="9">
        <v>7.4200000000000002E-2</v>
      </c>
      <c r="Z6" s="9">
        <v>7.7100000000000002E-2</v>
      </c>
      <c r="AA6" s="9">
        <v>6.5299999999999997E-2</v>
      </c>
      <c r="AB6" s="9">
        <v>4.8800000000000003E-2</v>
      </c>
      <c r="AC6" s="9">
        <v>3.6400000000000002E-2</v>
      </c>
      <c r="AD6" s="9">
        <v>2.46E-2</v>
      </c>
      <c r="AE6" s="9">
        <v>3.5999999999999999E-3</v>
      </c>
      <c r="AF6" s="9">
        <v>8.9999999999999998E-4</v>
      </c>
      <c r="AG6" s="27">
        <f t="shared" si="0"/>
        <v>1.6139999999999999</v>
      </c>
      <c r="AH6" s="27">
        <f t="shared" si="1"/>
        <v>0.99199999999999999</v>
      </c>
      <c r="AI6" s="27">
        <f t="shared" si="2"/>
        <v>1.542</v>
      </c>
      <c r="AJ6" s="30">
        <v>2.65</v>
      </c>
    </row>
    <row r="7" spans="1:36" ht="15" customHeight="1">
      <c r="A7" s="18" t="s">
        <v>1</v>
      </c>
      <c r="B7" s="7">
        <v>502</v>
      </c>
      <c r="C7" s="18" t="s">
        <v>6</v>
      </c>
      <c r="D7" s="7">
        <v>502</v>
      </c>
      <c r="E7" s="5">
        <v>0</v>
      </c>
      <c r="F7" s="5">
        <v>5</v>
      </c>
      <c r="G7" s="5">
        <v>0</v>
      </c>
      <c r="H7" s="5">
        <v>20</v>
      </c>
      <c r="I7" s="9">
        <v>0</v>
      </c>
      <c r="J7" s="9">
        <v>0</v>
      </c>
      <c r="K7" s="9">
        <v>8.0000000000000004E-4</v>
      </c>
      <c r="L7" s="9">
        <v>4.1700000000000001E-2</v>
      </c>
      <c r="M7" s="9">
        <v>6.0699999999999997E-2</v>
      </c>
      <c r="N7" s="9">
        <v>7.0499999999999993E-2</v>
      </c>
      <c r="O7" s="9">
        <v>8.0699999999999994E-2</v>
      </c>
      <c r="P7" s="9">
        <v>6.1600000000000002E-2</v>
      </c>
      <c r="Q7" s="9">
        <v>4.7899999999999998E-2</v>
      </c>
      <c r="R7" s="9">
        <v>0.04</v>
      </c>
      <c r="S7" s="9">
        <v>4.0500000000000001E-2</v>
      </c>
      <c r="T7" s="9">
        <v>4.7500000000000001E-2</v>
      </c>
      <c r="U7" s="9">
        <v>4.1700000000000001E-2</v>
      </c>
      <c r="V7" s="9">
        <v>4.3200000000000002E-2</v>
      </c>
      <c r="W7" s="9">
        <v>4.2500000000000003E-2</v>
      </c>
      <c r="X7" s="9">
        <v>4.9599999999999998E-2</v>
      </c>
      <c r="Y7" s="9">
        <v>7.4200000000000002E-2</v>
      </c>
      <c r="Z7" s="9">
        <v>7.7100000000000002E-2</v>
      </c>
      <c r="AA7" s="9">
        <v>6.5299999999999997E-2</v>
      </c>
      <c r="AB7" s="9">
        <v>4.8800000000000003E-2</v>
      </c>
      <c r="AC7" s="9">
        <v>3.6400000000000002E-2</v>
      </c>
      <c r="AD7" s="9">
        <v>2.46E-2</v>
      </c>
      <c r="AE7" s="9">
        <v>3.5999999999999999E-3</v>
      </c>
      <c r="AF7" s="9">
        <v>8.9999999999999998E-4</v>
      </c>
      <c r="AG7" s="27">
        <f t="shared" si="0"/>
        <v>1.6139999999999999</v>
      </c>
      <c r="AH7" s="27">
        <f t="shared" si="1"/>
        <v>0.99199999999999999</v>
      </c>
      <c r="AI7" s="27">
        <f t="shared" si="2"/>
        <v>1.542</v>
      </c>
      <c r="AJ7" s="30">
        <v>2.65</v>
      </c>
    </row>
    <row r="8" spans="1:36" s="2" customFormat="1" ht="15" customHeight="1">
      <c r="A8" s="19" t="s">
        <v>1</v>
      </c>
      <c r="B8" s="5">
        <v>501</v>
      </c>
      <c r="C8" s="19" t="s">
        <v>7</v>
      </c>
      <c r="D8" s="5">
        <v>501</v>
      </c>
      <c r="E8" s="5">
        <v>0</v>
      </c>
      <c r="F8" s="5">
        <v>3</v>
      </c>
      <c r="G8" s="5">
        <v>0</v>
      </c>
      <c r="H8" s="5">
        <v>20</v>
      </c>
      <c r="I8" s="26">
        <v>8.2000000000000001E-5</v>
      </c>
      <c r="J8" s="26">
        <v>0</v>
      </c>
      <c r="K8" s="26">
        <v>2.1510204081632654E-3</v>
      </c>
      <c r="L8" s="26">
        <v>2.8098000000000001E-2</v>
      </c>
      <c r="M8" s="26">
        <v>6.3717999999999983E-2</v>
      </c>
      <c r="N8" s="26">
        <v>7.7010000000000009E-2</v>
      </c>
      <c r="O8" s="26">
        <v>8.1840000000000024E-2</v>
      </c>
      <c r="P8" s="26">
        <v>5.3929999999999999E-2</v>
      </c>
      <c r="Q8" s="26">
        <v>3.796999999999999E-2</v>
      </c>
      <c r="R8" s="26">
        <v>3.4769999999999988E-2</v>
      </c>
      <c r="S8" s="26">
        <v>3.8716E-2</v>
      </c>
      <c r="T8" s="26">
        <v>4.4501999999999986E-2</v>
      </c>
      <c r="U8" s="26">
        <v>4.3251999999999999E-2</v>
      </c>
      <c r="V8" s="26">
        <v>4.3836000000000007E-2</v>
      </c>
      <c r="W8" s="26">
        <v>5.3120000000000001E-2</v>
      </c>
      <c r="X8" s="26">
        <v>4.5749999999999985E-2</v>
      </c>
      <c r="Y8" s="26">
        <v>6.680800000000002E-2</v>
      </c>
      <c r="Z8" s="26">
        <v>7.7763999999999986E-2</v>
      </c>
      <c r="AA8" s="26">
        <v>7.2265999999999983E-2</v>
      </c>
      <c r="AB8" s="26">
        <v>5.3566000000000023E-2</v>
      </c>
      <c r="AC8" s="26">
        <v>3.884E-2</v>
      </c>
      <c r="AD8" s="26">
        <v>2.8663999999999995E-2</v>
      </c>
      <c r="AE8" s="26">
        <v>1.1109999999999998E-2</v>
      </c>
      <c r="AF8" s="26">
        <v>2.2380000000000004E-3</v>
      </c>
      <c r="AG8" s="27">
        <f t="shared" si="0"/>
        <v>1.6368000000000005</v>
      </c>
      <c r="AH8" s="27">
        <f t="shared" si="1"/>
        <v>1.0624</v>
      </c>
      <c r="AI8" s="27">
        <f t="shared" si="2"/>
        <v>1.5552799999999998</v>
      </c>
      <c r="AJ8" s="30">
        <v>2.65</v>
      </c>
    </row>
    <row r="9" spans="1:36" ht="15" customHeight="1">
      <c r="A9" s="18" t="s">
        <v>8</v>
      </c>
      <c r="B9" s="7">
        <v>2001</v>
      </c>
      <c r="C9" s="18" t="s">
        <v>9</v>
      </c>
      <c r="D9" s="7">
        <v>2001</v>
      </c>
      <c r="E9" s="5">
        <v>5</v>
      </c>
      <c r="F9" s="5">
        <v>8</v>
      </c>
      <c r="G9" s="5">
        <v>0</v>
      </c>
      <c r="H9" s="5">
        <f>73.5+47.5</f>
        <v>121</v>
      </c>
      <c r="I9" s="9">
        <v>0</v>
      </c>
      <c r="J9" s="9">
        <v>0</v>
      </c>
      <c r="K9" s="9">
        <v>0</v>
      </c>
      <c r="L9" s="9">
        <v>2.47E-2</v>
      </c>
      <c r="M9" s="9">
        <v>7.2099999999999997E-2</v>
      </c>
      <c r="N9" s="9">
        <v>7.2900000000000006E-2</v>
      </c>
      <c r="O9" s="9">
        <v>7.1999999999999995E-2</v>
      </c>
      <c r="P9" s="9">
        <v>5.2400000000000002E-2</v>
      </c>
      <c r="Q9" s="9">
        <v>3.5799999999999998E-2</v>
      </c>
      <c r="R9" s="9">
        <v>3.3000000000000002E-2</v>
      </c>
      <c r="S9" s="9">
        <v>3.8100000000000002E-2</v>
      </c>
      <c r="T9" s="9">
        <v>4.1599999999999998E-2</v>
      </c>
      <c r="U9" s="9">
        <v>4.1099999999999998E-2</v>
      </c>
      <c r="V9" s="9">
        <v>4.3499999999999997E-2</v>
      </c>
      <c r="W9" s="9">
        <v>3.8899999999999997E-2</v>
      </c>
      <c r="X9" s="9">
        <v>5.2299999999999999E-2</v>
      </c>
      <c r="Y9" s="9">
        <v>7.8799999999999995E-2</v>
      </c>
      <c r="Z9" s="9">
        <v>7.5499999999999998E-2</v>
      </c>
      <c r="AA9" s="9">
        <v>7.6899999999999996E-2</v>
      </c>
      <c r="AB9" s="9">
        <v>5.7599999999999998E-2</v>
      </c>
      <c r="AC9" s="9">
        <v>4.6600000000000003E-2</v>
      </c>
      <c r="AD9" s="9">
        <v>3.4500000000000003E-2</v>
      </c>
      <c r="AE9" s="9">
        <v>1.1599999999999999E-2</v>
      </c>
      <c r="AF9" s="9">
        <v>0</v>
      </c>
      <c r="AG9" s="27">
        <f t="shared" si="0"/>
        <v>8.8209</v>
      </c>
      <c r="AH9" s="27">
        <f t="shared" si="1"/>
        <v>6.3282999999999996</v>
      </c>
      <c r="AI9" s="27">
        <f t="shared" si="2"/>
        <v>9.5347999999999988</v>
      </c>
      <c r="AJ9" s="30">
        <v>2.65</v>
      </c>
    </row>
    <row r="10" spans="1:36" ht="15" customHeight="1">
      <c r="A10" s="18" t="s">
        <v>8</v>
      </c>
      <c r="B10" s="7">
        <v>2002</v>
      </c>
      <c r="C10" s="18" t="s">
        <v>10</v>
      </c>
      <c r="D10" s="7">
        <v>2002</v>
      </c>
      <c r="E10" s="5">
        <v>13</v>
      </c>
      <c r="F10" s="5">
        <v>0</v>
      </c>
      <c r="G10" s="5">
        <v>0</v>
      </c>
      <c r="H10" s="5">
        <v>105</v>
      </c>
      <c r="I10" s="9">
        <v>0</v>
      </c>
      <c r="J10" s="9">
        <v>0</v>
      </c>
      <c r="K10" s="9">
        <v>1.2999999999999999E-3</v>
      </c>
      <c r="L10" s="9">
        <v>4.1500000000000002E-2</v>
      </c>
      <c r="M10" s="9">
        <v>9.0899999999999995E-2</v>
      </c>
      <c r="N10" s="9">
        <v>9.8400000000000001E-2</v>
      </c>
      <c r="O10" s="9">
        <v>6.8400000000000002E-2</v>
      </c>
      <c r="P10" s="9">
        <v>4.3400000000000001E-2</v>
      </c>
      <c r="Q10" s="9">
        <v>3.61E-2</v>
      </c>
      <c r="R10" s="9">
        <v>3.2800000000000003E-2</v>
      </c>
      <c r="S10" s="9">
        <v>3.7999999999999999E-2</v>
      </c>
      <c r="T10" s="9">
        <v>3.7900000000000003E-2</v>
      </c>
      <c r="U10" s="9">
        <v>3.6900000000000002E-2</v>
      </c>
      <c r="V10" s="9">
        <v>3.8199999999999998E-2</v>
      </c>
      <c r="W10" s="9">
        <v>3.6900000000000002E-2</v>
      </c>
      <c r="X10" s="9">
        <v>4.8500000000000001E-2</v>
      </c>
      <c r="Y10" s="9">
        <v>6.6199999999999995E-2</v>
      </c>
      <c r="Z10" s="9">
        <v>7.3899999999999993E-2</v>
      </c>
      <c r="AA10" s="9">
        <v>7.1499999999999994E-2</v>
      </c>
      <c r="AB10" s="9">
        <v>5.4600000000000003E-2</v>
      </c>
      <c r="AC10" s="9">
        <v>4.4600000000000001E-2</v>
      </c>
      <c r="AD10" s="9">
        <v>3.1399999999999997E-2</v>
      </c>
      <c r="AE10" s="9">
        <v>8.3000000000000001E-3</v>
      </c>
      <c r="AF10" s="9">
        <v>0</v>
      </c>
      <c r="AG10" s="27">
        <f t="shared" si="0"/>
        <v>10.332000000000001</v>
      </c>
      <c r="AH10" s="27">
        <f t="shared" si="1"/>
        <v>5.0925000000000002</v>
      </c>
      <c r="AI10" s="27">
        <f t="shared" si="2"/>
        <v>7.7594999999999992</v>
      </c>
      <c r="AJ10" s="30">
        <v>2.65</v>
      </c>
    </row>
    <row r="11" spans="1:36" ht="15" customHeight="1">
      <c r="A11" s="18" t="s">
        <v>8</v>
      </c>
      <c r="B11" s="7">
        <v>2003</v>
      </c>
      <c r="C11" s="18" t="s">
        <v>11</v>
      </c>
      <c r="D11" s="7">
        <v>2003</v>
      </c>
      <c r="E11" s="5">
        <v>0</v>
      </c>
      <c r="F11" s="5">
        <v>5</v>
      </c>
      <c r="G11" s="5">
        <v>0</v>
      </c>
      <c r="H11" s="5">
        <v>74</v>
      </c>
      <c r="I11" s="9">
        <v>8.0000000000000004E-4</v>
      </c>
      <c r="J11" s="9">
        <v>0</v>
      </c>
      <c r="K11" s="9">
        <v>2.9999999999999997E-4</v>
      </c>
      <c r="L11" s="9">
        <v>3.04E-2</v>
      </c>
      <c r="M11" s="9">
        <v>6.4600000000000005E-2</v>
      </c>
      <c r="N11" s="9">
        <v>6.8099999999999994E-2</v>
      </c>
      <c r="O11" s="9">
        <v>5.7799999999999997E-2</v>
      </c>
      <c r="P11" s="9">
        <v>4.2500000000000003E-2</v>
      </c>
      <c r="Q11" s="9">
        <v>3.3500000000000002E-2</v>
      </c>
      <c r="R11" s="9">
        <v>3.39E-2</v>
      </c>
      <c r="S11" s="9">
        <v>4.0599999999999997E-2</v>
      </c>
      <c r="T11" s="9">
        <v>4.1799999999999997E-2</v>
      </c>
      <c r="U11" s="9">
        <v>3.9600000000000003E-2</v>
      </c>
      <c r="V11" s="9">
        <v>3.61E-2</v>
      </c>
      <c r="W11" s="9">
        <v>3.78E-2</v>
      </c>
      <c r="X11" s="9">
        <v>4.87E-2</v>
      </c>
      <c r="Y11" s="9">
        <v>6.7400000000000002E-2</v>
      </c>
      <c r="Z11" s="9">
        <v>9.4200000000000006E-2</v>
      </c>
      <c r="AA11" s="9">
        <v>8.5099999999999995E-2</v>
      </c>
      <c r="AB11" s="9">
        <v>5.74E-2</v>
      </c>
      <c r="AC11" s="9">
        <v>5.7700000000000001E-2</v>
      </c>
      <c r="AD11" s="9">
        <v>3.5999999999999997E-2</v>
      </c>
      <c r="AE11" s="9">
        <v>1.9199999999999998E-2</v>
      </c>
      <c r="AF11" s="9">
        <v>6.4999999999999997E-3</v>
      </c>
      <c r="AG11" s="27">
        <f t="shared" si="0"/>
        <v>5.0393999999999997</v>
      </c>
      <c r="AH11" s="27">
        <f t="shared" si="1"/>
        <v>3.6038000000000001</v>
      </c>
      <c r="AI11" s="27">
        <f t="shared" si="2"/>
        <v>6.9708000000000006</v>
      </c>
      <c r="AJ11" s="30">
        <v>2.65</v>
      </c>
    </row>
    <row r="12" spans="1:36" ht="15" customHeight="1">
      <c r="A12" s="18" t="s">
        <v>8</v>
      </c>
      <c r="B12" s="7">
        <v>2004</v>
      </c>
      <c r="C12" s="18" t="s">
        <v>12</v>
      </c>
      <c r="D12" s="7">
        <v>2004</v>
      </c>
      <c r="E12" s="5">
        <v>0</v>
      </c>
      <c r="F12" s="5">
        <v>6</v>
      </c>
      <c r="G12" s="5">
        <v>0</v>
      </c>
      <c r="H12" s="5">
        <v>68</v>
      </c>
      <c r="I12" s="9">
        <v>0</v>
      </c>
      <c r="J12" s="9">
        <v>0</v>
      </c>
      <c r="K12" s="9">
        <v>0</v>
      </c>
      <c r="L12" s="9">
        <v>2.87E-2</v>
      </c>
      <c r="M12" s="9">
        <v>7.5800000000000006E-2</v>
      </c>
      <c r="N12" s="9">
        <v>8.6499999999999994E-2</v>
      </c>
      <c r="O12" s="9">
        <v>7.8600000000000003E-2</v>
      </c>
      <c r="P12" s="9">
        <v>6.0499999999999998E-2</v>
      </c>
      <c r="Q12" s="9">
        <v>3.8199999999999998E-2</v>
      </c>
      <c r="R12" s="9">
        <v>3.8600000000000002E-2</v>
      </c>
      <c r="S12" s="9">
        <v>3.85E-2</v>
      </c>
      <c r="T12" s="9">
        <v>4.3299999999999998E-2</v>
      </c>
      <c r="U12" s="9">
        <v>4.36E-2</v>
      </c>
      <c r="V12" s="9">
        <v>4.1000000000000002E-2</v>
      </c>
      <c r="W12" s="9">
        <v>3.6600000000000001E-2</v>
      </c>
      <c r="X12" s="9">
        <v>4.6300000000000001E-2</v>
      </c>
      <c r="Y12" s="9">
        <v>6.3399999999999998E-2</v>
      </c>
      <c r="Z12" s="9">
        <v>7.8600000000000003E-2</v>
      </c>
      <c r="AA12" s="9">
        <v>6.59E-2</v>
      </c>
      <c r="AB12" s="9">
        <v>5.1799999999999999E-2</v>
      </c>
      <c r="AC12" s="9">
        <v>4.0300000000000002E-2</v>
      </c>
      <c r="AD12" s="9">
        <v>3.4200000000000001E-2</v>
      </c>
      <c r="AE12" s="9">
        <v>8.5000000000000006E-3</v>
      </c>
      <c r="AF12" s="9">
        <v>1E-3</v>
      </c>
      <c r="AG12" s="27">
        <f t="shared" si="0"/>
        <v>5.8819999999999997</v>
      </c>
      <c r="AH12" s="27">
        <f t="shared" si="1"/>
        <v>3.1484000000000001</v>
      </c>
      <c r="AI12" s="27">
        <f t="shared" si="2"/>
        <v>5.3448000000000002</v>
      </c>
      <c r="AJ12" s="30">
        <v>2.65</v>
      </c>
    </row>
    <row r="13" spans="1:36" ht="15" customHeight="1">
      <c r="A13" s="18" t="s">
        <v>8</v>
      </c>
      <c r="B13" s="7">
        <v>2005</v>
      </c>
      <c r="C13" s="18" t="s">
        <v>13</v>
      </c>
      <c r="D13" s="7">
        <v>2005</v>
      </c>
      <c r="E13" s="5">
        <v>10</v>
      </c>
      <c r="F13" s="5">
        <v>0</v>
      </c>
      <c r="G13" s="5">
        <v>0</v>
      </c>
      <c r="H13" s="5">
        <v>94</v>
      </c>
      <c r="I13" s="9">
        <v>0</v>
      </c>
      <c r="J13" s="9">
        <v>0</v>
      </c>
      <c r="K13" s="9">
        <v>1.5E-3</v>
      </c>
      <c r="L13" s="9">
        <v>4.8300000000000003E-2</v>
      </c>
      <c r="M13" s="9">
        <v>6.3299999999999995E-2</v>
      </c>
      <c r="N13" s="9">
        <v>8.8900000000000007E-2</v>
      </c>
      <c r="O13" s="9">
        <v>7.9399999999999998E-2</v>
      </c>
      <c r="P13" s="9">
        <v>6.0900000000000003E-2</v>
      </c>
      <c r="Q13" s="9">
        <v>4.2500000000000003E-2</v>
      </c>
      <c r="R13" s="9">
        <v>4.3700000000000003E-2</v>
      </c>
      <c r="S13" s="9">
        <v>4.3700000000000003E-2</v>
      </c>
      <c r="T13" s="9">
        <v>4.8599999999999997E-2</v>
      </c>
      <c r="U13" s="9">
        <v>3.7100000000000001E-2</v>
      </c>
      <c r="V13" s="9">
        <v>3.5499999999999997E-2</v>
      </c>
      <c r="W13" s="9">
        <v>3.1699999999999999E-2</v>
      </c>
      <c r="X13" s="9">
        <v>4.0800000000000003E-2</v>
      </c>
      <c r="Y13" s="9">
        <v>5.9499999999999997E-2</v>
      </c>
      <c r="Z13" s="9">
        <v>6.2300000000000001E-2</v>
      </c>
      <c r="AA13" s="9">
        <v>6.0699999999999997E-2</v>
      </c>
      <c r="AB13" s="9">
        <v>5.28E-2</v>
      </c>
      <c r="AC13" s="9">
        <v>4.3999999999999997E-2</v>
      </c>
      <c r="AD13" s="9">
        <v>3.0499999999999999E-2</v>
      </c>
      <c r="AE13" s="9">
        <v>2.0899999999999998E-2</v>
      </c>
      <c r="AF13" s="9">
        <v>3.2000000000000002E-3</v>
      </c>
      <c r="AG13" s="27">
        <f t="shared" si="0"/>
        <v>8.3566000000000003</v>
      </c>
      <c r="AH13" s="27">
        <f t="shared" si="1"/>
        <v>4.5683999999999996</v>
      </c>
      <c r="AI13" s="27">
        <f t="shared" si="2"/>
        <v>5.8562000000000003</v>
      </c>
      <c r="AJ13" s="30">
        <v>2.65</v>
      </c>
    </row>
    <row r="14" spans="1:36" ht="15" customHeight="1">
      <c r="A14" s="18" t="s">
        <v>8</v>
      </c>
      <c r="B14" s="7">
        <v>2006</v>
      </c>
      <c r="C14" s="18" t="s">
        <v>14</v>
      </c>
      <c r="D14" s="7">
        <v>2006</v>
      </c>
      <c r="E14" s="5">
        <v>4</v>
      </c>
      <c r="F14" s="5">
        <v>0</v>
      </c>
      <c r="G14" s="5">
        <v>0</v>
      </c>
      <c r="H14" s="5">
        <v>32</v>
      </c>
      <c r="I14" s="9">
        <v>0</v>
      </c>
      <c r="J14" s="9">
        <v>0</v>
      </c>
      <c r="K14" s="9">
        <v>0</v>
      </c>
      <c r="L14" s="9">
        <v>4.9200000000000001E-2</v>
      </c>
      <c r="M14" s="9">
        <v>0.11269999999999999</v>
      </c>
      <c r="N14" s="9">
        <v>8.7599999999999997E-2</v>
      </c>
      <c r="O14" s="9">
        <v>8.1000000000000003E-2</v>
      </c>
      <c r="P14" s="9">
        <v>4.5699999999999998E-2</v>
      </c>
      <c r="Q14" s="9">
        <v>3.3599999999999998E-2</v>
      </c>
      <c r="R14" s="9">
        <v>3.27E-2</v>
      </c>
      <c r="S14" s="9">
        <v>3.4099999999999998E-2</v>
      </c>
      <c r="T14" s="9">
        <v>4.2000000000000003E-2</v>
      </c>
      <c r="U14" s="9">
        <v>4.2999999999999997E-2</v>
      </c>
      <c r="V14" s="9">
        <v>4.4699999999999997E-2</v>
      </c>
      <c r="W14" s="9">
        <v>3.49E-2</v>
      </c>
      <c r="X14" s="9">
        <v>3.9199999999999999E-2</v>
      </c>
      <c r="Y14" s="9">
        <v>5.2299999999999999E-2</v>
      </c>
      <c r="Z14" s="9">
        <v>6.3299999999999995E-2</v>
      </c>
      <c r="AA14" s="9">
        <v>5.6599999999999998E-2</v>
      </c>
      <c r="AB14" s="9">
        <v>4.87E-2</v>
      </c>
      <c r="AC14" s="9">
        <v>5.16E-2</v>
      </c>
      <c r="AD14" s="9">
        <v>4.1799999999999997E-2</v>
      </c>
      <c r="AE14" s="9">
        <v>5.1999999999999998E-3</v>
      </c>
      <c r="AF14" s="9">
        <v>0</v>
      </c>
      <c r="AG14" s="27">
        <f t="shared" si="0"/>
        <v>2.8031999999999999</v>
      </c>
      <c r="AH14" s="27">
        <f t="shared" si="1"/>
        <v>1.4303999999999999</v>
      </c>
      <c r="AI14" s="27">
        <f t="shared" si="2"/>
        <v>2.0255999999999998</v>
      </c>
      <c r="AJ14" s="30">
        <v>2.65</v>
      </c>
    </row>
    <row r="15" spans="1:36" ht="15" customHeight="1">
      <c r="A15" s="18" t="s">
        <v>8</v>
      </c>
      <c r="B15" s="7">
        <v>2007</v>
      </c>
      <c r="C15" s="18" t="s">
        <v>15</v>
      </c>
      <c r="D15" s="7">
        <v>2007</v>
      </c>
      <c r="E15" s="5">
        <v>0</v>
      </c>
      <c r="F15" s="5">
        <v>2</v>
      </c>
      <c r="G15" s="5">
        <v>0</v>
      </c>
      <c r="H15" s="5">
        <v>39</v>
      </c>
      <c r="I15" s="9">
        <v>0</v>
      </c>
      <c r="J15" s="9">
        <v>0</v>
      </c>
      <c r="K15" s="9">
        <v>0</v>
      </c>
      <c r="L15" s="9">
        <v>1.18E-2</v>
      </c>
      <c r="M15" s="9">
        <v>7.7299999999999994E-2</v>
      </c>
      <c r="N15" s="9">
        <v>0.10009999999999999</v>
      </c>
      <c r="O15" s="9">
        <v>7.4700000000000003E-2</v>
      </c>
      <c r="P15" s="9">
        <v>6.3799999999999996E-2</v>
      </c>
      <c r="Q15" s="9">
        <v>3.6499999999999998E-2</v>
      </c>
      <c r="R15" s="9">
        <v>3.9300000000000002E-2</v>
      </c>
      <c r="S15" s="9">
        <v>3.6600000000000001E-2</v>
      </c>
      <c r="T15" s="9">
        <v>4.5499999999999999E-2</v>
      </c>
      <c r="U15" s="9">
        <v>6.5500000000000003E-2</v>
      </c>
      <c r="V15" s="9">
        <v>5.3100000000000001E-2</v>
      </c>
      <c r="W15" s="9">
        <v>4.5499999999999999E-2</v>
      </c>
      <c r="X15" s="9">
        <v>5.5899999999999998E-2</v>
      </c>
      <c r="Y15" s="9">
        <v>7.3899999999999993E-2</v>
      </c>
      <c r="Z15" s="9">
        <v>0.1181</v>
      </c>
      <c r="AA15" s="9">
        <v>6.4100000000000004E-2</v>
      </c>
      <c r="AB15" s="9">
        <v>3.0800000000000001E-2</v>
      </c>
      <c r="AC15" s="9">
        <v>7.4999999999999997E-3</v>
      </c>
      <c r="AD15" s="9">
        <v>0</v>
      </c>
      <c r="AE15" s="9">
        <v>0</v>
      </c>
      <c r="AF15" s="9">
        <v>0</v>
      </c>
      <c r="AG15" s="27">
        <f t="shared" si="0"/>
        <v>3.9038999999999997</v>
      </c>
      <c r="AH15" s="27">
        <f t="shared" si="1"/>
        <v>2.5545</v>
      </c>
      <c r="AI15" s="27">
        <f t="shared" si="2"/>
        <v>4.6059000000000001</v>
      </c>
      <c r="AJ15" s="30">
        <v>2.65</v>
      </c>
    </row>
    <row r="16" spans="1:36" ht="15" customHeight="1">
      <c r="A16" s="18" t="s">
        <v>8</v>
      </c>
      <c r="B16" s="7">
        <v>2008</v>
      </c>
      <c r="C16" s="18" t="s">
        <v>16</v>
      </c>
      <c r="D16" s="7">
        <v>2008</v>
      </c>
      <c r="E16" s="5">
        <v>0</v>
      </c>
      <c r="F16" s="5">
        <v>6</v>
      </c>
      <c r="G16" s="5">
        <v>0</v>
      </c>
      <c r="H16" s="5">
        <v>55</v>
      </c>
      <c r="I16" s="9">
        <v>0</v>
      </c>
      <c r="J16" s="9">
        <v>0</v>
      </c>
      <c r="K16" s="9">
        <v>5.1999999999999998E-3</v>
      </c>
      <c r="L16" s="9">
        <v>6.4899999999999999E-2</v>
      </c>
      <c r="M16" s="9">
        <v>8.4099999999999994E-2</v>
      </c>
      <c r="N16" s="9">
        <v>8.4699999999999998E-2</v>
      </c>
      <c r="O16" s="9">
        <v>7.3999999999999996E-2</v>
      </c>
      <c r="P16" s="9">
        <v>5.79E-2</v>
      </c>
      <c r="Q16" s="9">
        <v>3.7199999999999997E-2</v>
      </c>
      <c r="R16" s="9">
        <v>3.6200000000000003E-2</v>
      </c>
      <c r="S16" s="9">
        <v>3.7100000000000001E-2</v>
      </c>
      <c r="T16" s="9">
        <v>3.49E-2</v>
      </c>
      <c r="U16" s="9">
        <v>0.03</v>
      </c>
      <c r="V16" s="9">
        <v>3.2599999999999997E-2</v>
      </c>
      <c r="W16" s="9">
        <v>2.6100000000000002E-2</v>
      </c>
      <c r="X16" s="9">
        <v>4.24E-2</v>
      </c>
      <c r="Y16" s="9">
        <v>5.4899999999999997E-2</v>
      </c>
      <c r="Z16" s="9">
        <v>6.6900000000000001E-2</v>
      </c>
      <c r="AA16" s="9">
        <v>6.6699999999999995E-2</v>
      </c>
      <c r="AB16" s="9">
        <v>5.9299999999999999E-2</v>
      </c>
      <c r="AC16" s="9">
        <v>4.82E-2</v>
      </c>
      <c r="AD16" s="9">
        <v>3.1399999999999997E-2</v>
      </c>
      <c r="AE16" s="9">
        <v>2.1100000000000001E-2</v>
      </c>
      <c r="AF16" s="9">
        <v>3.8999999999999998E-3</v>
      </c>
      <c r="AG16" s="27">
        <f t="shared" si="0"/>
        <v>4.6585000000000001</v>
      </c>
      <c r="AH16" s="27">
        <f t="shared" si="1"/>
        <v>2.3319999999999999</v>
      </c>
      <c r="AI16" s="27">
        <f t="shared" si="2"/>
        <v>3.6795</v>
      </c>
      <c r="AJ16" s="30">
        <v>2.65</v>
      </c>
    </row>
    <row r="17" spans="1:36" ht="15" customHeight="1">
      <c r="A17" s="18" t="s">
        <v>8</v>
      </c>
      <c r="B17" s="7">
        <v>2009</v>
      </c>
      <c r="C17" s="18" t="s">
        <v>17</v>
      </c>
      <c r="D17" s="7">
        <v>2009</v>
      </c>
      <c r="E17" s="5">
        <v>0</v>
      </c>
      <c r="F17" s="5">
        <v>9</v>
      </c>
      <c r="G17" s="5">
        <v>0</v>
      </c>
      <c r="H17" s="5">
        <v>64</v>
      </c>
      <c r="I17" s="9">
        <v>0</v>
      </c>
      <c r="J17" s="9">
        <v>0</v>
      </c>
      <c r="K17" s="9">
        <v>0</v>
      </c>
      <c r="L17" s="9">
        <v>7.8899999999999998E-2</v>
      </c>
      <c r="M17" s="9">
        <v>7.8299999999999995E-2</v>
      </c>
      <c r="N17" s="9">
        <v>8.0600000000000005E-2</v>
      </c>
      <c r="O17" s="9">
        <v>6.9000000000000006E-2</v>
      </c>
      <c r="P17" s="9">
        <v>5.1299999999999998E-2</v>
      </c>
      <c r="Q17" s="9">
        <v>3.6600000000000001E-2</v>
      </c>
      <c r="R17" s="9">
        <v>3.6999999999999998E-2</v>
      </c>
      <c r="S17" s="9">
        <v>3.7600000000000001E-2</v>
      </c>
      <c r="T17" s="9">
        <v>3.7600000000000001E-2</v>
      </c>
      <c r="U17" s="9">
        <v>3.3000000000000002E-2</v>
      </c>
      <c r="V17" s="9">
        <v>2.9899999999999999E-2</v>
      </c>
      <c r="W17" s="9">
        <v>2.5899999999999999E-2</v>
      </c>
      <c r="X17" s="9">
        <v>3.8300000000000001E-2</v>
      </c>
      <c r="Y17" s="9">
        <v>6.4100000000000004E-2</v>
      </c>
      <c r="Z17" s="9">
        <v>7.9699999999999993E-2</v>
      </c>
      <c r="AA17" s="9">
        <v>7.0199999999999999E-2</v>
      </c>
      <c r="AB17" s="9">
        <v>4.8800000000000003E-2</v>
      </c>
      <c r="AC17" s="9">
        <v>4.0500000000000001E-2</v>
      </c>
      <c r="AD17" s="9">
        <v>3.5900000000000001E-2</v>
      </c>
      <c r="AE17" s="9">
        <v>2.3699999999999999E-2</v>
      </c>
      <c r="AF17" s="9">
        <v>3.0999999999999999E-3</v>
      </c>
      <c r="AG17" s="27">
        <f t="shared" si="0"/>
        <v>5.1584000000000003</v>
      </c>
      <c r="AH17" s="27">
        <f t="shared" si="1"/>
        <v>2.4512</v>
      </c>
      <c r="AI17" s="27">
        <f t="shared" si="2"/>
        <v>5.1007999999999996</v>
      </c>
      <c r="AJ17" s="30">
        <v>2.65</v>
      </c>
    </row>
    <row r="18" spans="1:36" ht="15" customHeight="1">
      <c r="A18" s="18" t="s">
        <v>8</v>
      </c>
      <c r="B18" s="7">
        <v>2010</v>
      </c>
      <c r="C18" s="18" t="s">
        <v>18</v>
      </c>
      <c r="D18" s="7">
        <v>2010</v>
      </c>
      <c r="E18" s="5">
        <v>0</v>
      </c>
      <c r="F18" s="5">
        <v>7</v>
      </c>
      <c r="G18" s="5">
        <v>0</v>
      </c>
      <c r="H18" s="5">
        <v>109</v>
      </c>
      <c r="I18" s="9">
        <v>0</v>
      </c>
      <c r="J18" s="9">
        <v>0</v>
      </c>
      <c r="K18" s="9">
        <v>4.0000000000000002E-4</v>
      </c>
      <c r="L18" s="9">
        <v>6.1699999999999998E-2</v>
      </c>
      <c r="M18" s="9">
        <v>7.51E-2</v>
      </c>
      <c r="N18" s="9">
        <v>7.5999999999999998E-2</v>
      </c>
      <c r="O18" s="9">
        <v>5.6099999999999997E-2</v>
      </c>
      <c r="P18" s="9">
        <v>5.0099999999999999E-2</v>
      </c>
      <c r="Q18" s="9">
        <v>3.4000000000000002E-2</v>
      </c>
      <c r="R18" s="9">
        <v>3.4500000000000003E-2</v>
      </c>
      <c r="S18" s="9">
        <v>3.1899999999999998E-2</v>
      </c>
      <c r="T18" s="9">
        <v>4.1399999999999999E-2</v>
      </c>
      <c r="U18" s="9">
        <v>4.3299999999999998E-2</v>
      </c>
      <c r="V18" s="9">
        <v>4.1399999999999999E-2</v>
      </c>
      <c r="W18" s="9">
        <v>4.0399999999999998E-2</v>
      </c>
      <c r="X18" s="9">
        <v>4.9700000000000001E-2</v>
      </c>
      <c r="Y18" s="9">
        <v>6.8199999999999997E-2</v>
      </c>
      <c r="Z18" s="9">
        <v>8.7599999999999997E-2</v>
      </c>
      <c r="AA18" s="9">
        <v>7.8200000000000006E-2</v>
      </c>
      <c r="AB18" s="9">
        <v>5.7099999999999998E-2</v>
      </c>
      <c r="AC18" s="9">
        <v>3.8199999999999998E-2</v>
      </c>
      <c r="AD18" s="9">
        <v>2.1499999999999998E-2</v>
      </c>
      <c r="AE18" s="9">
        <v>9.4999999999999998E-3</v>
      </c>
      <c r="AF18" s="9">
        <v>3.5999999999999999E-3</v>
      </c>
      <c r="AG18" s="27">
        <f t="shared" si="0"/>
        <v>8.2839999999999989</v>
      </c>
      <c r="AH18" s="27">
        <f t="shared" si="1"/>
        <v>5.4173</v>
      </c>
      <c r="AI18" s="27">
        <f t="shared" si="2"/>
        <v>9.5483999999999991</v>
      </c>
      <c r="AJ18" s="30">
        <v>2.65</v>
      </c>
    </row>
    <row r="19" spans="1:36" ht="15" customHeight="1">
      <c r="A19" s="18" t="s">
        <v>8</v>
      </c>
      <c r="B19" s="7">
        <v>2011</v>
      </c>
      <c r="C19" s="18" t="s">
        <v>19</v>
      </c>
      <c r="D19" s="7">
        <v>2011</v>
      </c>
      <c r="E19" s="5">
        <v>0</v>
      </c>
      <c r="F19" s="5">
        <v>3</v>
      </c>
      <c r="G19" s="5">
        <v>0</v>
      </c>
      <c r="H19" s="5">
        <v>34</v>
      </c>
      <c r="I19" s="9">
        <v>0</v>
      </c>
      <c r="J19" s="9">
        <v>0</v>
      </c>
      <c r="K19" s="9">
        <v>5.7000000000000002E-3</v>
      </c>
      <c r="L19" s="9">
        <v>8.14E-2</v>
      </c>
      <c r="M19" s="9">
        <v>7.5300000000000006E-2</v>
      </c>
      <c r="N19" s="9">
        <v>6.88E-2</v>
      </c>
      <c r="O19" s="9">
        <v>5.5E-2</v>
      </c>
      <c r="P19" s="9">
        <v>4.82E-2</v>
      </c>
      <c r="Q19" s="9">
        <v>3.4500000000000003E-2</v>
      </c>
      <c r="R19" s="9">
        <v>2.7799999999999998E-2</v>
      </c>
      <c r="S19" s="9">
        <v>3.4799999999999998E-2</v>
      </c>
      <c r="T19" s="9">
        <v>6.08E-2</v>
      </c>
      <c r="U19" s="9">
        <v>3.7400000000000003E-2</v>
      </c>
      <c r="V19" s="9">
        <v>3.73E-2</v>
      </c>
      <c r="W19" s="9">
        <v>3.6799999999999999E-2</v>
      </c>
      <c r="X19" s="9">
        <v>3.5099999999999999E-2</v>
      </c>
      <c r="Y19" s="9">
        <v>4.6699999999999998E-2</v>
      </c>
      <c r="Z19" s="9">
        <v>5.8900000000000001E-2</v>
      </c>
      <c r="AA19" s="9">
        <v>5.1999999999999998E-2</v>
      </c>
      <c r="AB19" s="9">
        <v>5.3999999999999999E-2</v>
      </c>
      <c r="AC19" s="9">
        <v>4.4900000000000002E-2</v>
      </c>
      <c r="AD19" s="9">
        <v>5.4399999999999997E-2</v>
      </c>
      <c r="AE19" s="9">
        <v>3.5200000000000002E-2</v>
      </c>
      <c r="AF19" s="9">
        <v>1.4999999999999999E-2</v>
      </c>
      <c r="AG19" s="27">
        <f t="shared" si="0"/>
        <v>2.3391999999999999</v>
      </c>
      <c r="AH19" s="27">
        <f t="shared" si="1"/>
        <v>2.0672000000000001</v>
      </c>
      <c r="AI19" s="27">
        <f t="shared" si="2"/>
        <v>2.0026000000000002</v>
      </c>
      <c r="AJ19" s="30">
        <v>2.65</v>
      </c>
    </row>
    <row r="20" spans="1:36" ht="15" customHeight="1">
      <c r="A20" s="18" t="s">
        <v>8</v>
      </c>
      <c r="B20" s="7">
        <v>2012</v>
      </c>
      <c r="C20" s="18" t="s">
        <v>20</v>
      </c>
      <c r="D20" s="7">
        <v>2012</v>
      </c>
      <c r="E20" s="5">
        <v>0</v>
      </c>
      <c r="F20" s="5">
        <v>3</v>
      </c>
      <c r="G20" s="5">
        <v>0</v>
      </c>
      <c r="H20" s="5">
        <v>33</v>
      </c>
      <c r="I20" s="9">
        <v>0</v>
      </c>
      <c r="J20" s="9">
        <v>0</v>
      </c>
      <c r="K20" s="9">
        <v>0</v>
      </c>
      <c r="L20" s="9">
        <v>1.4E-3</v>
      </c>
      <c r="M20" s="9">
        <v>3.2300000000000002E-2</v>
      </c>
      <c r="N20" s="9">
        <v>6.1899999999999997E-2</v>
      </c>
      <c r="O20" s="9">
        <v>9.3399999999999997E-2</v>
      </c>
      <c r="P20" s="9">
        <v>5.0799999999999998E-2</v>
      </c>
      <c r="Q20" s="9">
        <v>5.0200000000000002E-2</v>
      </c>
      <c r="R20" s="9">
        <v>4.0399999999999998E-2</v>
      </c>
      <c r="S20" s="9">
        <v>4.6699999999999998E-2</v>
      </c>
      <c r="T20" s="9">
        <v>3.8399999999999997E-2</v>
      </c>
      <c r="U20" s="9">
        <v>4.87E-2</v>
      </c>
      <c r="V20" s="9">
        <v>4.7500000000000001E-2</v>
      </c>
      <c r="W20" s="9">
        <v>4.02E-2</v>
      </c>
      <c r="X20" s="9">
        <v>4.53E-2</v>
      </c>
      <c r="Y20" s="9">
        <v>5.7500000000000002E-2</v>
      </c>
      <c r="Z20" s="9">
        <v>9.1999999999999998E-2</v>
      </c>
      <c r="AA20" s="9">
        <v>6.3100000000000003E-2</v>
      </c>
      <c r="AB20" s="9">
        <v>6.5600000000000006E-2</v>
      </c>
      <c r="AC20" s="9">
        <v>6.4799999999999996E-2</v>
      </c>
      <c r="AD20" s="9">
        <v>4.9299999999999997E-2</v>
      </c>
      <c r="AE20" s="9">
        <v>1.06E-2</v>
      </c>
      <c r="AF20" s="9">
        <v>0</v>
      </c>
      <c r="AG20" s="27">
        <f t="shared" si="0"/>
        <v>3.0821999999999998</v>
      </c>
      <c r="AH20" s="27">
        <f t="shared" si="1"/>
        <v>1.6071</v>
      </c>
      <c r="AI20" s="27">
        <f t="shared" si="2"/>
        <v>3.036</v>
      </c>
      <c r="AJ20" s="30">
        <v>2.65</v>
      </c>
    </row>
    <row r="21" spans="1:36" ht="15" customHeight="1">
      <c r="A21" s="18" t="s">
        <v>8</v>
      </c>
      <c r="B21" s="7">
        <v>2013</v>
      </c>
      <c r="C21" s="18" t="s">
        <v>21</v>
      </c>
      <c r="D21" s="7">
        <v>2013</v>
      </c>
      <c r="E21" s="5">
        <v>0</v>
      </c>
      <c r="F21" s="5">
        <v>2</v>
      </c>
      <c r="G21" s="5">
        <v>0</v>
      </c>
      <c r="H21" s="5">
        <v>22</v>
      </c>
      <c r="I21" s="9">
        <v>0</v>
      </c>
      <c r="J21" s="9">
        <v>0</v>
      </c>
      <c r="K21" s="9">
        <v>0</v>
      </c>
      <c r="L21" s="9">
        <v>2.3999999999999998E-3</v>
      </c>
      <c r="M21" s="9">
        <v>4.6199999999999998E-2</v>
      </c>
      <c r="N21" s="9">
        <v>6.9800000000000001E-2</v>
      </c>
      <c r="O21" s="9">
        <v>8.5699999999999998E-2</v>
      </c>
      <c r="P21" s="9">
        <v>5.4100000000000002E-2</v>
      </c>
      <c r="Q21" s="9">
        <v>3.7499999999999999E-2</v>
      </c>
      <c r="R21" s="9">
        <v>3.6900000000000002E-2</v>
      </c>
      <c r="S21" s="9">
        <v>3.6700000000000003E-2</v>
      </c>
      <c r="T21" s="9">
        <v>4.53E-2</v>
      </c>
      <c r="U21" s="9">
        <v>4.9000000000000002E-2</v>
      </c>
      <c r="V21" s="9">
        <v>4.48E-2</v>
      </c>
      <c r="W21" s="9">
        <v>4.2900000000000001E-2</v>
      </c>
      <c r="X21" s="9">
        <v>4.5699999999999998E-2</v>
      </c>
      <c r="Y21" s="9">
        <v>6.2199999999999998E-2</v>
      </c>
      <c r="Z21" s="9">
        <v>7.9600000000000004E-2</v>
      </c>
      <c r="AA21" s="9">
        <v>6.3100000000000003E-2</v>
      </c>
      <c r="AB21" s="9">
        <v>6.0299999999999999E-2</v>
      </c>
      <c r="AC21" s="9">
        <v>6.7799999999999999E-2</v>
      </c>
      <c r="AD21" s="9">
        <v>5.3199999999999997E-2</v>
      </c>
      <c r="AE21" s="9">
        <v>1.4999999999999999E-2</v>
      </c>
      <c r="AF21" s="9">
        <v>1.9E-3</v>
      </c>
      <c r="AG21" s="27">
        <f t="shared" si="0"/>
        <v>1.8854</v>
      </c>
      <c r="AH21" s="27">
        <f t="shared" si="1"/>
        <v>1.0780000000000001</v>
      </c>
      <c r="AI21" s="27">
        <f t="shared" si="2"/>
        <v>1.7512000000000001</v>
      </c>
      <c r="AJ21" s="30">
        <v>2.65</v>
      </c>
    </row>
    <row r="22" spans="1:36" ht="15" customHeight="1">
      <c r="A22" s="18" t="s">
        <v>8</v>
      </c>
      <c r="B22" s="7">
        <v>2014</v>
      </c>
      <c r="C22" s="18" t="s">
        <v>22</v>
      </c>
      <c r="D22" s="7">
        <v>2014</v>
      </c>
      <c r="E22" s="5">
        <v>0</v>
      </c>
      <c r="F22" s="5">
        <v>1</v>
      </c>
      <c r="G22" s="5">
        <v>0</v>
      </c>
      <c r="H22" s="5">
        <v>16</v>
      </c>
      <c r="I22" s="26">
        <v>8.2000000000000001E-5</v>
      </c>
      <c r="J22" s="26">
        <v>0</v>
      </c>
      <c r="K22" s="26">
        <v>2.1510204081632654E-3</v>
      </c>
      <c r="L22" s="26">
        <v>2.8098000000000001E-2</v>
      </c>
      <c r="M22" s="26">
        <v>6.3717999999999983E-2</v>
      </c>
      <c r="N22" s="26">
        <v>7.7010000000000009E-2</v>
      </c>
      <c r="O22" s="26">
        <v>8.1840000000000024E-2</v>
      </c>
      <c r="P22" s="26">
        <v>5.3929999999999999E-2</v>
      </c>
      <c r="Q22" s="26">
        <v>3.796999999999999E-2</v>
      </c>
      <c r="R22" s="26">
        <v>3.4769999999999988E-2</v>
      </c>
      <c r="S22" s="26">
        <v>3.8716E-2</v>
      </c>
      <c r="T22" s="26">
        <v>4.4501999999999986E-2</v>
      </c>
      <c r="U22" s="26">
        <v>4.3251999999999999E-2</v>
      </c>
      <c r="V22" s="26">
        <v>4.3836000000000007E-2</v>
      </c>
      <c r="W22" s="26">
        <v>5.3120000000000001E-2</v>
      </c>
      <c r="X22" s="26">
        <v>4.5749999999999985E-2</v>
      </c>
      <c r="Y22" s="26">
        <v>6.680800000000002E-2</v>
      </c>
      <c r="Z22" s="26">
        <v>7.7763999999999986E-2</v>
      </c>
      <c r="AA22" s="26">
        <v>7.2265999999999983E-2</v>
      </c>
      <c r="AB22" s="26">
        <v>5.3566000000000023E-2</v>
      </c>
      <c r="AC22" s="26">
        <v>3.884E-2</v>
      </c>
      <c r="AD22" s="26">
        <v>2.8663999999999995E-2</v>
      </c>
      <c r="AE22" s="26">
        <v>1.1109999999999998E-2</v>
      </c>
      <c r="AF22" s="26">
        <v>2.2380000000000004E-3</v>
      </c>
      <c r="AG22" s="27">
        <f t="shared" si="0"/>
        <v>1.3094400000000004</v>
      </c>
      <c r="AH22" s="27">
        <f t="shared" si="1"/>
        <v>0.84992000000000001</v>
      </c>
      <c r="AI22" s="27">
        <f t="shared" si="2"/>
        <v>1.2442239999999998</v>
      </c>
      <c r="AJ22" s="30">
        <v>2.65</v>
      </c>
    </row>
    <row r="23" spans="1:36" ht="15" customHeight="1">
      <c r="A23" s="18" t="s">
        <v>8</v>
      </c>
      <c r="B23" s="7">
        <v>2015</v>
      </c>
      <c r="C23" s="18" t="s">
        <v>23</v>
      </c>
      <c r="D23" s="7">
        <v>2015</v>
      </c>
      <c r="E23" s="5">
        <v>0</v>
      </c>
      <c r="F23" s="5">
        <v>2</v>
      </c>
      <c r="G23" s="5">
        <v>0</v>
      </c>
      <c r="H23" s="5">
        <v>18</v>
      </c>
      <c r="I23" s="9">
        <v>0</v>
      </c>
      <c r="J23" s="9">
        <v>0</v>
      </c>
      <c r="K23" s="9">
        <v>0</v>
      </c>
      <c r="L23" s="9">
        <v>8.3999999999999995E-3</v>
      </c>
      <c r="M23" s="9">
        <v>0.1643</v>
      </c>
      <c r="N23" s="9">
        <v>0.1009</v>
      </c>
      <c r="O23" s="9">
        <v>8.9399999999999993E-2</v>
      </c>
      <c r="P23" s="9">
        <v>6.13E-2</v>
      </c>
      <c r="Q23" s="9">
        <v>3.85E-2</v>
      </c>
      <c r="R23" s="9">
        <v>3.3099999999999997E-2</v>
      </c>
      <c r="S23" s="9">
        <v>4.1000000000000002E-2</v>
      </c>
      <c r="T23" s="9">
        <v>4.1200000000000001E-2</v>
      </c>
      <c r="U23" s="9">
        <v>3.7999999999999999E-2</v>
      </c>
      <c r="V23" s="9">
        <v>4.2700000000000002E-2</v>
      </c>
      <c r="W23" s="9">
        <v>3.6999999999999998E-2</v>
      </c>
      <c r="X23" s="9">
        <v>4.6600000000000003E-2</v>
      </c>
      <c r="Y23" s="9">
        <v>6.2199999999999998E-2</v>
      </c>
      <c r="Z23" s="9">
        <v>7.7200000000000005E-2</v>
      </c>
      <c r="AA23" s="9">
        <v>3.7699999999999997E-2</v>
      </c>
      <c r="AB23" s="9">
        <v>4.1500000000000002E-2</v>
      </c>
      <c r="AC23" s="9">
        <v>2.5999999999999999E-2</v>
      </c>
      <c r="AD23" s="9">
        <v>9.5999999999999992E-3</v>
      </c>
      <c r="AE23" s="9">
        <v>3.3999999999999998E-3</v>
      </c>
      <c r="AF23" s="9">
        <v>0</v>
      </c>
      <c r="AG23" s="27">
        <f t="shared" si="0"/>
        <v>1.8162</v>
      </c>
      <c r="AH23" s="27">
        <f t="shared" si="1"/>
        <v>0.83879999999999999</v>
      </c>
      <c r="AI23" s="27">
        <f t="shared" si="2"/>
        <v>1.3896000000000002</v>
      </c>
      <c r="AJ23" s="30">
        <v>2.65</v>
      </c>
    </row>
    <row r="24" spans="1:36" ht="15" customHeight="1">
      <c r="A24" s="18" t="s">
        <v>8</v>
      </c>
      <c r="B24" s="7">
        <v>2016</v>
      </c>
      <c r="C24" s="18" t="s">
        <v>24</v>
      </c>
      <c r="D24" s="7">
        <v>2016</v>
      </c>
      <c r="E24" s="5">
        <v>0</v>
      </c>
      <c r="F24" s="5">
        <v>2</v>
      </c>
      <c r="G24" s="5">
        <v>0</v>
      </c>
      <c r="H24" s="5">
        <v>18</v>
      </c>
      <c r="I24" s="9">
        <v>0</v>
      </c>
      <c r="J24" s="9">
        <v>0</v>
      </c>
      <c r="K24" s="9">
        <v>0</v>
      </c>
      <c r="L24" s="9">
        <v>2.47E-2</v>
      </c>
      <c r="M24" s="9">
        <v>0.1142</v>
      </c>
      <c r="N24" s="9">
        <v>6.9800000000000001E-2</v>
      </c>
      <c r="O24" s="9">
        <v>6.9400000000000003E-2</v>
      </c>
      <c r="P24" s="9">
        <v>5.21E-2</v>
      </c>
      <c r="Q24" s="9">
        <v>3.1600000000000003E-2</v>
      </c>
      <c r="R24" s="9">
        <v>3.61E-2</v>
      </c>
      <c r="S24" s="9">
        <v>3.6999999999999998E-2</v>
      </c>
      <c r="T24" s="9">
        <v>4.4400000000000002E-2</v>
      </c>
      <c r="U24" s="9">
        <v>4.7E-2</v>
      </c>
      <c r="V24" s="9">
        <v>3.3300000000000003E-2</v>
      </c>
      <c r="W24" s="9">
        <v>3.7199999999999997E-2</v>
      </c>
      <c r="X24" s="9">
        <v>3.6499999999999998E-2</v>
      </c>
      <c r="Y24" s="9">
        <v>6.2600000000000003E-2</v>
      </c>
      <c r="Z24" s="9">
        <v>6.13E-2</v>
      </c>
      <c r="AA24" s="9">
        <v>8.4599999999999995E-2</v>
      </c>
      <c r="AB24" s="9">
        <v>5.8999999999999997E-2</v>
      </c>
      <c r="AC24" s="9">
        <v>5.62E-2</v>
      </c>
      <c r="AD24" s="9">
        <v>4.1099999999999998E-2</v>
      </c>
      <c r="AE24" s="9">
        <v>1.9E-3</v>
      </c>
      <c r="AF24" s="9">
        <v>0</v>
      </c>
      <c r="AG24" s="27">
        <f t="shared" si="0"/>
        <v>1.2564</v>
      </c>
      <c r="AH24" s="27">
        <f t="shared" si="1"/>
        <v>0.84599999999999997</v>
      </c>
      <c r="AI24" s="27">
        <f t="shared" si="2"/>
        <v>1.5227999999999999</v>
      </c>
      <c r="AJ24" s="30">
        <v>2.65</v>
      </c>
    </row>
    <row r="25" spans="1:36" s="2" customFormat="1" ht="15" customHeight="1">
      <c r="A25" s="19" t="s">
        <v>8</v>
      </c>
      <c r="B25" s="5">
        <v>2017</v>
      </c>
      <c r="C25" s="19" t="s">
        <v>25</v>
      </c>
      <c r="D25" s="5">
        <v>2017</v>
      </c>
      <c r="E25" s="5">
        <v>0</v>
      </c>
      <c r="F25" s="5">
        <v>1</v>
      </c>
      <c r="G25" s="5">
        <v>0</v>
      </c>
      <c r="H25" s="5">
        <v>11</v>
      </c>
      <c r="I25" s="26">
        <v>8.2000000000000001E-5</v>
      </c>
      <c r="J25" s="26">
        <v>0</v>
      </c>
      <c r="K25" s="26">
        <v>2.1510204081632654E-3</v>
      </c>
      <c r="L25" s="26">
        <v>2.8098000000000001E-2</v>
      </c>
      <c r="M25" s="26">
        <v>6.3717999999999983E-2</v>
      </c>
      <c r="N25" s="26">
        <v>7.7010000000000009E-2</v>
      </c>
      <c r="O25" s="26">
        <v>8.1840000000000024E-2</v>
      </c>
      <c r="P25" s="26">
        <v>5.3929999999999999E-2</v>
      </c>
      <c r="Q25" s="26">
        <v>3.796999999999999E-2</v>
      </c>
      <c r="R25" s="26">
        <v>3.4769999999999988E-2</v>
      </c>
      <c r="S25" s="26">
        <v>3.8716E-2</v>
      </c>
      <c r="T25" s="26">
        <v>4.4501999999999986E-2</v>
      </c>
      <c r="U25" s="26">
        <v>4.3251999999999999E-2</v>
      </c>
      <c r="V25" s="26">
        <v>4.3836000000000007E-2</v>
      </c>
      <c r="W25" s="26">
        <v>5.3120000000000001E-2</v>
      </c>
      <c r="X25" s="26">
        <v>4.5749999999999985E-2</v>
      </c>
      <c r="Y25" s="26">
        <v>6.680800000000002E-2</v>
      </c>
      <c r="Z25" s="26">
        <v>7.7763999999999986E-2</v>
      </c>
      <c r="AA25" s="26">
        <v>7.2265999999999983E-2</v>
      </c>
      <c r="AB25" s="26">
        <v>5.3566000000000023E-2</v>
      </c>
      <c r="AC25" s="26">
        <v>3.884E-2</v>
      </c>
      <c r="AD25" s="26">
        <v>2.8663999999999995E-2</v>
      </c>
      <c r="AE25" s="26">
        <v>1.1109999999999998E-2</v>
      </c>
      <c r="AF25" s="26">
        <v>2.2380000000000004E-3</v>
      </c>
      <c r="AG25" s="27">
        <f t="shared" si="0"/>
        <v>0.90024000000000026</v>
      </c>
      <c r="AH25" s="27">
        <f t="shared" si="1"/>
        <v>0.58431999999999995</v>
      </c>
      <c r="AI25" s="27">
        <f t="shared" si="2"/>
        <v>0.85540399999999983</v>
      </c>
      <c r="AJ25" s="30">
        <v>2.65</v>
      </c>
    </row>
    <row r="26" spans="1:36" ht="15" customHeight="1">
      <c r="A26" s="18" t="s">
        <v>26</v>
      </c>
      <c r="B26" s="7">
        <v>401</v>
      </c>
      <c r="C26" s="18" t="s">
        <v>27</v>
      </c>
      <c r="D26" s="7">
        <v>401</v>
      </c>
      <c r="E26" s="5">
        <v>8</v>
      </c>
      <c r="F26" s="5">
        <v>0</v>
      </c>
      <c r="G26" s="5">
        <v>3</v>
      </c>
      <c r="H26" s="5">
        <f>108+42</f>
        <v>150</v>
      </c>
      <c r="I26" s="9">
        <v>0</v>
      </c>
      <c r="J26" s="9">
        <v>0</v>
      </c>
      <c r="K26" s="9">
        <v>2.7000000000000001E-3</v>
      </c>
      <c r="L26" s="9">
        <v>4.1200000000000001E-2</v>
      </c>
      <c r="M26" s="9">
        <v>7.2300000000000003E-2</v>
      </c>
      <c r="N26" s="9">
        <v>0.09</v>
      </c>
      <c r="O26" s="9">
        <v>8.7599999999999997E-2</v>
      </c>
      <c r="P26" s="9">
        <v>5.2400000000000002E-2</v>
      </c>
      <c r="Q26" s="9">
        <v>4.02E-2</v>
      </c>
      <c r="R26" s="9">
        <v>3.4500000000000003E-2</v>
      </c>
      <c r="S26" s="9">
        <v>3.4099999999999998E-2</v>
      </c>
      <c r="T26" s="9">
        <v>3.9199999999999999E-2</v>
      </c>
      <c r="U26" s="9">
        <v>3.6200000000000003E-2</v>
      </c>
      <c r="V26" s="9">
        <v>3.4299999999999997E-2</v>
      </c>
      <c r="W26" s="9">
        <v>3.5200000000000002E-2</v>
      </c>
      <c r="X26" s="9">
        <v>4.3200000000000002E-2</v>
      </c>
      <c r="Y26" s="9">
        <v>6.7000000000000004E-2</v>
      </c>
      <c r="Z26" s="9">
        <v>7.4099999999999999E-2</v>
      </c>
      <c r="AA26" s="9">
        <v>7.0699999999999999E-2</v>
      </c>
      <c r="AB26" s="9">
        <v>5.0900000000000001E-2</v>
      </c>
      <c r="AC26" s="9">
        <v>4.2599999999999999E-2</v>
      </c>
      <c r="AD26" s="9">
        <v>3.2199999999999999E-2</v>
      </c>
      <c r="AE26" s="9">
        <v>1.6500000000000001E-2</v>
      </c>
      <c r="AF26" s="9">
        <v>2.7000000000000001E-3</v>
      </c>
      <c r="AG26" s="27">
        <f t="shared" si="0"/>
        <v>13.5</v>
      </c>
      <c r="AH26" s="27">
        <f t="shared" si="1"/>
        <v>6.48</v>
      </c>
      <c r="AI26" s="27">
        <f t="shared" si="2"/>
        <v>11.115</v>
      </c>
      <c r="AJ26" s="30">
        <v>2.65</v>
      </c>
    </row>
    <row r="27" spans="1:36" ht="15" customHeight="1">
      <c r="A27" s="18" t="s">
        <v>26</v>
      </c>
      <c r="B27" s="7">
        <v>402</v>
      </c>
      <c r="C27" s="18" t="s">
        <v>28</v>
      </c>
      <c r="D27" s="7">
        <v>402</v>
      </c>
      <c r="E27" s="5">
        <v>3</v>
      </c>
      <c r="F27" s="5">
        <v>0</v>
      </c>
      <c r="G27" s="5">
        <v>2</v>
      </c>
      <c r="H27" s="5">
        <f>40+28</f>
        <v>68</v>
      </c>
      <c r="I27" s="9">
        <v>0</v>
      </c>
      <c r="J27" s="9">
        <v>0</v>
      </c>
      <c r="K27" s="9">
        <v>0</v>
      </c>
      <c r="L27" s="9">
        <v>1.9699999999999999E-2</v>
      </c>
      <c r="M27" s="9">
        <v>6.6699999999999995E-2</v>
      </c>
      <c r="N27" s="9">
        <v>7.9399999999999998E-2</v>
      </c>
      <c r="O27" s="9">
        <v>7.0800000000000002E-2</v>
      </c>
      <c r="P27" s="9">
        <v>6.5600000000000006E-2</v>
      </c>
      <c r="Q27" s="9">
        <v>3.3500000000000002E-2</v>
      </c>
      <c r="R27" s="9">
        <v>3.8899999999999997E-2</v>
      </c>
      <c r="S27" s="9">
        <v>3.8800000000000001E-2</v>
      </c>
      <c r="T27" s="9">
        <v>3.4799999999999998E-2</v>
      </c>
      <c r="U27" s="9">
        <v>3.4299999999999997E-2</v>
      </c>
      <c r="V27" s="9">
        <v>3.8399999999999997E-2</v>
      </c>
      <c r="W27" s="9">
        <v>3.2599999999999997E-2</v>
      </c>
      <c r="X27" s="9">
        <v>0.05</v>
      </c>
      <c r="Y27" s="9">
        <v>6.1600000000000002E-2</v>
      </c>
      <c r="Z27" s="9">
        <v>7.5999999999999998E-2</v>
      </c>
      <c r="AA27" s="9">
        <v>5.8200000000000002E-2</v>
      </c>
      <c r="AB27" s="9">
        <v>6.6600000000000006E-2</v>
      </c>
      <c r="AC27" s="9">
        <v>4.7699999999999999E-2</v>
      </c>
      <c r="AD27" s="9">
        <v>6.6900000000000001E-2</v>
      </c>
      <c r="AE27" s="9">
        <v>1.7899999999999999E-2</v>
      </c>
      <c r="AF27" s="9">
        <v>1.5E-3</v>
      </c>
      <c r="AG27" s="27">
        <f t="shared" si="0"/>
        <v>5.3991999999999996</v>
      </c>
      <c r="AH27" s="27">
        <f t="shared" si="1"/>
        <v>3.4000000000000004</v>
      </c>
      <c r="AI27" s="27">
        <f t="shared" si="2"/>
        <v>5.1680000000000001</v>
      </c>
      <c r="AJ27" s="30">
        <v>2.65</v>
      </c>
    </row>
    <row r="28" spans="1:36" s="2" customFormat="1" ht="15" customHeight="1">
      <c r="A28" s="19" t="s">
        <v>26</v>
      </c>
      <c r="B28" s="5">
        <v>403</v>
      </c>
      <c r="C28" s="19" t="s">
        <v>29</v>
      </c>
      <c r="D28" s="5">
        <v>403</v>
      </c>
      <c r="E28" s="5">
        <v>1</v>
      </c>
      <c r="F28" s="5">
        <v>0</v>
      </c>
      <c r="G28" s="5">
        <v>1</v>
      </c>
      <c r="H28" s="5">
        <f>15+14</f>
        <v>29</v>
      </c>
      <c r="I28" s="26">
        <v>8.2000000000000001E-5</v>
      </c>
      <c r="J28" s="26">
        <v>0</v>
      </c>
      <c r="K28" s="26">
        <v>2.1510204081632654E-3</v>
      </c>
      <c r="L28" s="26">
        <v>2.8098000000000001E-2</v>
      </c>
      <c r="M28" s="26">
        <v>6.3717999999999983E-2</v>
      </c>
      <c r="N28" s="26">
        <v>7.7010000000000009E-2</v>
      </c>
      <c r="O28" s="26">
        <v>8.1840000000000024E-2</v>
      </c>
      <c r="P28" s="26">
        <v>5.3929999999999999E-2</v>
      </c>
      <c r="Q28" s="26">
        <v>3.796999999999999E-2</v>
      </c>
      <c r="R28" s="26">
        <v>3.4769999999999988E-2</v>
      </c>
      <c r="S28" s="26">
        <v>3.8716E-2</v>
      </c>
      <c r="T28" s="26">
        <v>4.4501999999999986E-2</v>
      </c>
      <c r="U28" s="26">
        <v>4.3251999999999999E-2</v>
      </c>
      <c r="V28" s="26">
        <v>4.3836000000000007E-2</v>
      </c>
      <c r="W28" s="26">
        <v>5.3120000000000001E-2</v>
      </c>
      <c r="X28" s="26">
        <v>4.5749999999999985E-2</v>
      </c>
      <c r="Y28" s="26">
        <v>6.680800000000002E-2</v>
      </c>
      <c r="Z28" s="26">
        <v>7.7763999999999986E-2</v>
      </c>
      <c r="AA28" s="26">
        <v>7.2265999999999983E-2</v>
      </c>
      <c r="AB28" s="26">
        <v>5.3566000000000023E-2</v>
      </c>
      <c r="AC28" s="26">
        <v>3.884E-2</v>
      </c>
      <c r="AD28" s="26">
        <v>2.8663999999999995E-2</v>
      </c>
      <c r="AE28" s="26">
        <v>1.1109999999999998E-2</v>
      </c>
      <c r="AF28" s="26">
        <v>2.2380000000000004E-3</v>
      </c>
      <c r="AG28" s="27">
        <f t="shared" si="0"/>
        <v>2.3733600000000008</v>
      </c>
      <c r="AH28" s="27">
        <f t="shared" si="1"/>
        <v>1.5404800000000001</v>
      </c>
      <c r="AI28" s="27">
        <f t="shared" si="2"/>
        <v>2.2551559999999995</v>
      </c>
      <c r="AJ28" s="30">
        <v>2.65</v>
      </c>
    </row>
    <row r="29" spans="1:36" ht="15" customHeight="1">
      <c r="A29" s="18" t="s">
        <v>26</v>
      </c>
      <c r="B29" s="7">
        <v>405</v>
      </c>
      <c r="C29" s="18" t="s">
        <v>30</v>
      </c>
      <c r="D29" s="7">
        <v>405</v>
      </c>
      <c r="E29" s="5">
        <v>3</v>
      </c>
      <c r="F29" s="5">
        <v>0</v>
      </c>
      <c r="G29" s="5">
        <v>0</v>
      </c>
      <c r="H29" s="5">
        <v>72</v>
      </c>
      <c r="I29" s="9">
        <v>0</v>
      </c>
      <c r="J29" s="9">
        <v>0</v>
      </c>
      <c r="K29" s="9">
        <v>1.4800000000000001E-2</v>
      </c>
      <c r="L29" s="9">
        <v>7.5200000000000003E-2</v>
      </c>
      <c r="M29" s="9">
        <v>9.5799999999999996E-2</v>
      </c>
      <c r="N29" s="9">
        <v>7.0499999999999993E-2</v>
      </c>
      <c r="O29" s="9">
        <v>5.2499999999999998E-2</v>
      </c>
      <c r="P29" s="9">
        <v>3.5799999999999998E-2</v>
      </c>
      <c r="Q29" s="9">
        <v>3.2399999999999998E-2</v>
      </c>
      <c r="R29" s="9">
        <v>3.4799999999999998E-2</v>
      </c>
      <c r="S29" s="9">
        <v>3.7600000000000001E-2</v>
      </c>
      <c r="T29" s="9">
        <v>3.5700000000000003E-2</v>
      </c>
      <c r="U29" s="9">
        <v>3.1099999999999999E-2</v>
      </c>
      <c r="V29" s="9">
        <v>2.4799999999999999E-2</v>
      </c>
      <c r="W29" s="9">
        <v>3.27E-2</v>
      </c>
      <c r="X29" s="9">
        <v>3.7400000000000003E-2</v>
      </c>
      <c r="Y29" s="9">
        <v>6.1699999999999998E-2</v>
      </c>
      <c r="Z29" s="9">
        <v>8.4199999999999997E-2</v>
      </c>
      <c r="AA29" s="9">
        <v>9.7799999999999998E-2</v>
      </c>
      <c r="AB29" s="9">
        <v>7.6200000000000004E-2</v>
      </c>
      <c r="AC29" s="9">
        <v>4.4600000000000001E-2</v>
      </c>
      <c r="AD29" s="9">
        <v>1.9900000000000001E-2</v>
      </c>
      <c r="AE29" s="9">
        <v>4.4000000000000003E-3</v>
      </c>
      <c r="AF29" s="9">
        <v>0</v>
      </c>
      <c r="AG29" s="27">
        <f t="shared" si="0"/>
        <v>5.0759999999999996</v>
      </c>
      <c r="AH29" s="27">
        <f t="shared" si="1"/>
        <v>2.7072000000000003</v>
      </c>
      <c r="AI29" s="27">
        <f t="shared" si="2"/>
        <v>7.0415999999999999</v>
      </c>
      <c r="AJ29" s="30">
        <v>2.65</v>
      </c>
    </row>
    <row r="30" spans="1:36" ht="15" customHeight="1">
      <c r="A30" s="18" t="s">
        <v>26</v>
      </c>
      <c r="B30" s="7">
        <v>406</v>
      </c>
      <c r="C30" s="18" t="s">
        <v>31</v>
      </c>
      <c r="D30" s="7">
        <v>406</v>
      </c>
      <c r="E30" s="5">
        <v>4</v>
      </c>
      <c r="F30" s="5">
        <v>0</v>
      </c>
      <c r="G30" s="5">
        <v>0</v>
      </c>
      <c r="H30" s="5">
        <v>38</v>
      </c>
      <c r="I30" s="26">
        <v>8.2000000000000001E-5</v>
      </c>
      <c r="J30" s="26">
        <v>0</v>
      </c>
      <c r="K30" s="26">
        <v>2.1510204081632654E-3</v>
      </c>
      <c r="L30" s="26">
        <v>2.8098000000000001E-2</v>
      </c>
      <c r="M30" s="26">
        <v>6.3717999999999983E-2</v>
      </c>
      <c r="N30" s="26">
        <v>7.7010000000000009E-2</v>
      </c>
      <c r="O30" s="26">
        <v>8.1840000000000024E-2</v>
      </c>
      <c r="P30" s="26">
        <v>5.3929999999999999E-2</v>
      </c>
      <c r="Q30" s="26">
        <v>3.796999999999999E-2</v>
      </c>
      <c r="R30" s="26">
        <v>3.4769999999999988E-2</v>
      </c>
      <c r="S30" s="26">
        <v>3.8716E-2</v>
      </c>
      <c r="T30" s="26">
        <v>4.4501999999999986E-2</v>
      </c>
      <c r="U30" s="26">
        <v>4.3251999999999999E-2</v>
      </c>
      <c r="V30" s="26">
        <v>4.3836000000000007E-2</v>
      </c>
      <c r="W30" s="26">
        <v>5.3120000000000001E-2</v>
      </c>
      <c r="X30" s="26">
        <v>4.5749999999999985E-2</v>
      </c>
      <c r="Y30" s="26">
        <v>6.680800000000002E-2</v>
      </c>
      <c r="Z30" s="26">
        <v>7.7763999999999986E-2</v>
      </c>
      <c r="AA30" s="26">
        <v>7.2265999999999983E-2</v>
      </c>
      <c r="AB30" s="26">
        <v>5.3566000000000023E-2</v>
      </c>
      <c r="AC30" s="26">
        <v>3.884E-2</v>
      </c>
      <c r="AD30" s="26">
        <v>2.8663999999999995E-2</v>
      </c>
      <c r="AE30" s="26">
        <v>1.1109999999999998E-2</v>
      </c>
      <c r="AF30" s="26">
        <v>2.2380000000000004E-3</v>
      </c>
      <c r="AG30" s="27">
        <f t="shared" si="0"/>
        <v>3.1099200000000007</v>
      </c>
      <c r="AH30" s="27">
        <f t="shared" si="1"/>
        <v>2.0185599999999999</v>
      </c>
      <c r="AI30" s="27">
        <f t="shared" si="2"/>
        <v>2.9550319999999997</v>
      </c>
      <c r="AJ30" s="30">
        <v>2.65</v>
      </c>
    </row>
    <row r="31" spans="1:36" ht="15" customHeight="1">
      <c r="A31" s="18" t="s">
        <v>26</v>
      </c>
      <c r="B31" s="7">
        <v>407</v>
      </c>
      <c r="C31" s="18" t="s">
        <v>32</v>
      </c>
      <c r="D31" s="7">
        <v>407</v>
      </c>
      <c r="E31" s="5">
        <v>3</v>
      </c>
      <c r="F31" s="5">
        <v>0</v>
      </c>
      <c r="G31" s="5">
        <v>0</v>
      </c>
      <c r="H31" s="5">
        <v>30</v>
      </c>
      <c r="I31" s="26">
        <v>8.2000000000000001E-5</v>
      </c>
      <c r="J31" s="26">
        <v>0</v>
      </c>
      <c r="K31" s="26">
        <v>2.1510204081632654E-3</v>
      </c>
      <c r="L31" s="26">
        <v>2.8098000000000001E-2</v>
      </c>
      <c r="M31" s="26">
        <v>6.3717999999999983E-2</v>
      </c>
      <c r="N31" s="26">
        <v>7.7010000000000009E-2</v>
      </c>
      <c r="O31" s="26">
        <v>8.1840000000000024E-2</v>
      </c>
      <c r="P31" s="26">
        <v>5.3929999999999999E-2</v>
      </c>
      <c r="Q31" s="26">
        <v>3.796999999999999E-2</v>
      </c>
      <c r="R31" s="26">
        <v>3.4769999999999988E-2</v>
      </c>
      <c r="S31" s="26">
        <v>3.8716E-2</v>
      </c>
      <c r="T31" s="26">
        <v>4.4501999999999986E-2</v>
      </c>
      <c r="U31" s="26">
        <v>4.3251999999999999E-2</v>
      </c>
      <c r="V31" s="26">
        <v>4.3836000000000007E-2</v>
      </c>
      <c r="W31" s="26">
        <v>5.3120000000000001E-2</v>
      </c>
      <c r="X31" s="26">
        <v>4.5749999999999985E-2</v>
      </c>
      <c r="Y31" s="26">
        <v>6.680800000000002E-2</v>
      </c>
      <c r="Z31" s="26">
        <v>7.7763999999999986E-2</v>
      </c>
      <c r="AA31" s="26">
        <v>7.2265999999999983E-2</v>
      </c>
      <c r="AB31" s="26">
        <v>5.3566000000000023E-2</v>
      </c>
      <c r="AC31" s="26">
        <v>3.884E-2</v>
      </c>
      <c r="AD31" s="26">
        <v>2.8663999999999995E-2</v>
      </c>
      <c r="AE31" s="26">
        <v>1.1109999999999998E-2</v>
      </c>
      <c r="AF31" s="26">
        <v>2.2380000000000004E-3</v>
      </c>
      <c r="AG31" s="27">
        <f t="shared" si="0"/>
        <v>2.4552000000000005</v>
      </c>
      <c r="AH31" s="27">
        <f t="shared" si="1"/>
        <v>1.5935999999999999</v>
      </c>
      <c r="AI31" s="27">
        <f t="shared" si="2"/>
        <v>2.3329199999999997</v>
      </c>
      <c r="AJ31" s="30">
        <v>2.65</v>
      </c>
    </row>
    <row r="32" spans="1:36" ht="15" customHeight="1">
      <c r="A32" s="18" t="s">
        <v>26</v>
      </c>
      <c r="B32" s="7">
        <v>408</v>
      </c>
      <c r="C32" s="18" t="s">
        <v>33</v>
      </c>
      <c r="D32" s="7">
        <v>408</v>
      </c>
      <c r="E32" s="5">
        <v>1</v>
      </c>
      <c r="F32" s="5">
        <v>0</v>
      </c>
      <c r="G32" s="5">
        <v>0</v>
      </c>
      <c r="H32" s="5">
        <v>16</v>
      </c>
      <c r="I32" s="26">
        <v>8.2000000000000001E-5</v>
      </c>
      <c r="J32" s="26">
        <v>0</v>
      </c>
      <c r="K32" s="26">
        <v>2.1510204081632654E-3</v>
      </c>
      <c r="L32" s="26">
        <v>2.8098000000000001E-2</v>
      </c>
      <c r="M32" s="26">
        <v>6.3717999999999983E-2</v>
      </c>
      <c r="N32" s="26">
        <v>7.7010000000000009E-2</v>
      </c>
      <c r="O32" s="26">
        <v>8.1840000000000024E-2</v>
      </c>
      <c r="P32" s="26">
        <v>5.3929999999999999E-2</v>
      </c>
      <c r="Q32" s="26">
        <v>3.796999999999999E-2</v>
      </c>
      <c r="R32" s="26">
        <v>3.4769999999999988E-2</v>
      </c>
      <c r="S32" s="26">
        <v>3.8716E-2</v>
      </c>
      <c r="T32" s="26">
        <v>4.4501999999999986E-2</v>
      </c>
      <c r="U32" s="26">
        <v>4.3251999999999999E-2</v>
      </c>
      <c r="V32" s="26">
        <v>4.3836000000000007E-2</v>
      </c>
      <c r="W32" s="26">
        <v>5.3120000000000001E-2</v>
      </c>
      <c r="X32" s="26">
        <v>4.5749999999999985E-2</v>
      </c>
      <c r="Y32" s="26">
        <v>6.680800000000002E-2</v>
      </c>
      <c r="Z32" s="26">
        <v>7.7763999999999986E-2</v>
      </c>
      <c r="AA32" s="26">
        <v>7.2265999999999983E-2</v>
      </c>
      <c r="AB32" s="26">
        <v>5.3566000000000023E-2</v>
      </c>
      <c r="AC32" s="26">
        <v>3.884E-2</v>
      </c>
      <c r="AD32" s="26">
        <v>2.8663999999999995E-2</v>
      </c>
      <c r="AE32" s="26">
        <v>1.1109999999999998E-2</v>
      </c>
      <c r="AF32" s="26">
        <v>2.2380000000000004E-3</v>
      </c>
      <c r="AG32" s="27">
        <f t="shared" si="0"/>
        <v>1.3094400000000004</v>
      </c>
      <c r="AH32" s="27">
        <f t="shared" si="1"/>
        <v>0.84992000000000001</v>
      </c>
      <c r="AI32" s="27">
        <f t="shared" si="2"/>
        <v>1.2442239999999998</v>
      </c>
      <c r="AJ32" s="30">
        <v>2.65</v>
      </c>
    </row>
    <row r="33" spans="1:36" ht="15" customHeight="1">
      <c r="A33" s="18" t="s">
        <v>26</v>
      </c>
      <c r="B33" s="7">
        <v>409</v>
      </c>
      <c r="C33" s="18" t="s">
        <v>34</v>
      </c>
      <c r="D33" s="7">
        <v>409</v>
      </c>
      <c r="E33" s="5">
        <v>1</v>
      </c>
      <c r="F33" s="5">
        <v>0</v>
      </c>
      <c r="G33" s="5">
        <v>0</v>
      </c>
      <c r="H33" s="5">
        <v>8</v>
      </c>
      <c r="I33" s="26">
        <v>8.2000000000000001E-5</v>
      </c>
      <c r="J33" s="26">
        <v>0</v>
      </c>
      <c r="K33" s="26">
        <v>2.1510204081632654E-3</v>
      </c>
      <c r="L33" s="26">
        <v>2.8098000000000001E-2</v>
      </c>
      <c r="M33" s="26">
        <v>6.3717999999999983E-2</v>
      </c>
      <c r="N33" s="26">
        <v>7.7010000000000009E-2</v>
      </c>
      <c r="O33" s="26">
        <v>8.1840000000000024E-2</v>
      </c>
      <c r="P33" s="26">
        <v>5.3929999999999999E-2</v>
      </c>
      <c r="Q33" s="26">
        <v>3.796999999999999E-2</v>
      </c>
      <c r="R33" s="26">
        <v>3.4769999999999988E-2</v>
      </c>
      <c r="S33" s="26">
        <v>3.8716E-2</v>
      </c>
      <c r="T33" s="26">
        <v>4.4501999999999986E-2</v>
      </c>
      <c r="U33" s="26">
        <v>4.3251999999999999E-2</v>
      </c>
      <c r="V33" s="26">
        <v>4.3836000000000007E-2</v>
      </c>
      <c r="W33" s="26">
        <v>5.3120000000000001E-2</v>
      </c>
      <c r="X33" s="26">
        <v>4.5749999999999985E-2</v>
      </c>
      <c r="Y33" s="26">
        <v>6.680800000000002E-2</v>
      </c>
      <c r="Z33" s="26">
        <v>7.7763999999999986E-2</v>
      </c>
      <c r="AA33" s="26">
        <v>7.2265999999999983E-2</v>
      </c>
      <c r="AB33" s="26">
        <v>5.3566000000000023E-2</v>
      </c>
      <c r="AC33" s="26">
        <v>3.884E-2</v>
      </c>
      <c r="AD33" s="26">
        <v>2.8663999999999995E-2</v>
      </c>
      <c r="AE33" s="26">
        <v>1.1109999999999998E-2</v>
      </c>
      <c r="AF33" s="26">
        <v>2.2380000000000004E-3</v>
      </c>
      <c r="AG33" s="27">
        <f t="shared" si="0"/>
        <v>0.65472000000000019</v>
      </c>
      <c r="AH33" s="27">
        <f t="shared" si="1"/>
        <v>0.42496</v>
      </c>
      <c r="AI33" s="27">
        <f t="shared" si="2"/>
        <v>0.62211199999999989</v>
      </c>
      <c r="AJ33" s="30">
        <v>2.65</v>
      </c>
    </row>
    <row r="34" spans="1:36" ht="15" customHeight="1">
      <c r="A34" s="18" t="s">
        <v>26</v>
      </c>
      <c r="B34" s="7">
        <v>410</v>
      </c>
      <c r="C34" s="18" t="s">
        <v>35</v>
      </c>
      <c r="D34" s="7">
        <v>410</v>
      </c>
      <c r="E34" s="5">
        <v>3</v>
      </c>
      <c r="F34" s="5">
        <v>0</v>
      </c>
      <c r="G34" s="5">
        <v>0</v>
      </c>
      <c r="H34" s="5">
        <v>32</v>
      </c>
      <c r="I34" s="26">
        <v>8.2000000000000001E-5</v>
      </c>
      <c r="J34" s="26">
        <v>0</v>
      </c>
      <c r="K34" s="26">
        <v>2.1510204081632654E-3</v>
      </c>
      <c r="L34" s="26">
        <v>2.8098000000000001E-2</v>
      </c>
      <c r="M34" s="26">
        <v>6.3717999999999983E-2</v>
      </c>
      <c r="N34" s="26">
        <v>7.7010000000000009E-2</v>
      </c>
      <c r="O34" s="26">
        <v>8.1840000000000024E-2</v>
      </c>
      <c r="P34" s="26">
        <v>5.3929999999999999E-2</v>
      </c>
      <c r="Q34" s="26">
        <v>3.796999999999999E-2</v>
      </c>
      <c r="R34" s="26">
        <v>3.4769999999999988E-2</v>
      </c>
      <c r="S34" s="26">
        <v>3.8716E-2</v>
      </c>
      <c r="T34" s="26">
        <v>4.4501999999999986E-2</v>
      </c>
      <c r="U34" s="26">
        <v>4.3251999999999999E-2</v>
      </c>
      <c r="V34" s="26">
        <v>4.3836000000000007E-2</v>
      </c>
      <c r="W34" s="26">
        <v>5.3120000000000001E-2</v>
      </c>
      <c r="X34" s="26">
        <v>4.5749999999999985E-2</v>
      </c>
      <c r="Y34" s="26">
        <v>6.680800000000002E-2</v>
      </c>
      <c r="Z34" s="26">
        <v>7.7763999999999986E-2</v>
      </c>
      <c r="AA34" s="26">
        <v>7.2265999999999983E-2</v>
      </c>
      <c r="AB34" s="26">
        <v>5.3566000000000023E-2</v>
      </c>
      <c r="AC34" s="26">
        <v>3.884E-2</v>
      </c>
      <c r="AD34" s="26">
        <v>2.8663999999999995E-2</v>
      </c>
      <c r="AE34" s="26">
        <v>1.1109999999999998E-2</v>
      </c>
      <c r="AF34" s="26">
        <v>2.2380000000000004E-3</v>
      </c>
      <c r="AG34" s="27">
        <f t="shared" si="0"/>
        <v>2.6188800000000008</v>
      </c>
      <c r="AH34" s="27">
        <f t="shared" si="1"/>
        <v>1.69984</v>
      </c>
      <c r="AI34" s="27">
        <f t="shared" si="2"/>
        <v>2.4884479999999995</v>
      </c>
      <c r="AJ34" s="30">
        <v>2.65</v>
      </c>
    </row>
    <row r="35" spans="1:36" ht="15" customHeight="1">
      <c r="A35" s="18" t="s">
        <v>36</v>
      </c>
      <c r="B35" s="10">
        <v>4001</v>
      </c>
      <c r="C35" s="18" t="s">
        <v>37</v>
      </c>
      <c r="D35" s="31">
        <v>4001</v>
      </c>
      <c r="E35" s="5">
        <v>0</v>
      </c>
      <c r="F35" s="5">
        <v>10</v>
      </c>
      <c r="G35" s="5">
        <v>0</v>
      </c>
      <c r="H35" s="5">
        <v>125</v>
      </c>
      <c r="I35" s="9">
        <v>0</v>
      </c>
      <c r="J35" s="9">
        <v>0</v>
      </c>
      <c r="K35" s="9">
        <v>0</v>
      </c>
      <c r="L35" s="9">
        <v>1E-4</v>
      </c>
      <c r="M35" s="9">
        <v>2.5999999999999999E-2</v>
      </c>
      <c r="N35" s="9">
        <v>8.1699999999999995E-2</v>
      </c>
      <c r="O35" s="9">
        <v>0.10100000000000001</v>
      </c>
      <c r="P35" s="9">
        <v>6.0299999999999999E-2</v>
      </c>
      <c r="Q35" s="9">
        <v>4.0800000000000003E-2</v>
      </c>
      <c r="R35" s="9">
        <v>3.8199999999999998E-2</v>
      </c>
      <c r="S35" s="9">
        <v>3.9199999999999999E-2</v>
      </c>
      <c r="T35" s="9">
        <v>5.62E-2</v>
      </c>
      <c r="U35" s="9">
        <v>4.5499999999999999E-2</v>
      </c>
      <c r="V35" s="9">
        <v>4.0300000000000002E-2</v>
      </c>
      <c r="W35" s="9">
        <v>4.2700000000000002E-2</v>
      </c>
      <c r="X35" s="9">
        <v>5.2900000000000003E-2</v>
      </c>
      <c r="Y35" s="9">
        <v>8.48E-2</v>
      </c>
      <c r="Z35" s="9">
        <v>0.10539999999999999</v>
      </c>
      <c r="AA35" s="9">
        <v>7.22E-2</v>
      </c>
      <c r="AB35" s="9">
        <v>5.2299999999999999E-2</v>
      </c>
      <c r="AC35" s="9">
        <v>3.6200000000000003E-2</v>
      </c>
      <c r="AD35" s="9">
        <v>2.1399999999999999E-2</v>
      </c>
      <c r="AE35" s="9">
        <v>2.7000000000000001E-3</v>
      </c>
      <c r="AF35" s="9">
        <v>0</v>
      </c>
      <c r="AG35" s="27">
        <f t="shared" si="0"/>
        <v>12.625</v>
      </c>
      <c r="AH35" s="27">
        <f t="shared" si="1"/>
        <v>7.0250000000000004</v>
      </c>
      <c r="AI35" s="27">
        <f t="shared" si="2"/>
        <v>13.174999999999999</v>
      </c>
      <c r="AJ35" s="30">
        <v>2.65</v>
      </c>
    </row>
    <row r="36" spans="1:36" ht="15" customHeight="1">
      <c r="A36" s="18" t="s">
        <v>38</v>
      </c>
      <c r="B36" s="7" t="s">
        <v>87</v>
      </c>
      <c r="C36" s="18" t="s">
        <v>39</v>
      </c>
      <c r="D36" s="7" t="s">
        <v>106</v>
      </c>
      <c r="E36" s="5">
        <v>0</v>
      </c>
      <c r="F36" s="5">
        <v>12</v>
      </c>
      <c r="G36" s="5">
        <v>0</v>
      </c>
      <c r="H36" s="5">
        <v>24</v>
      </c>
      <c r="I36" s="9">
        <v>3.3E-3</v>
      </c>
      <c r="J36" s="9">
        <v>0</v>
      </c>
      <c r="K36" s="9">
        <v>0</v>
      </c>
      <c r="L36" s="9">
        <v>6.8999999999999999E-3</v>
      </c>
      <c r="M36" s="9">
        <v>0.1191</v>
      </c>
      <c r="N36" s="9">
        <v>0.11169999999999999</v>
      </c>
      <c r="O36" s="9">
        <v>9.5799999999999996E-2</v>
      </c>
      <c r="P36" s="9">
        <v>4.58E-2</v>
      </c>
      <c r="Q36" s="9">
        <v>2.5999999999999999E-2</v>
      </c>
      <c r="R36" s="9">
        <v>1.7399999999999999E-2</v>
      </c>
      <c r="S36" s="9">
        <v>1.8800000000000001E-2</v>
      </c>
      <c r="T36" s="9">
        <v>2.2100000000000002E-2</v>
      </c>
      <c r="U36" s="9">
        <v>2.12E-2</v>
      </c>
      <c r="V36" s="9">
        <v>1.9400000000000001E-2</v>
      </c>
      <c r="W36" s="9">
        <v>1.9E-2</v>
      </c>
      <c r="X36" s="9">
        <v>2.1999999999999999E-2</v>
      </c>
      <c r="Y36" s="9">
        <v>3.4599999999999999E-2</v>
      </c>
      <c r="Z36" s="9">
        <v>3.8100000000000002E-2</v>
      </c>
      <c r="AA36" s="9">
        <v>4.65E-2</v>
      </c>
      <c r="AB36" s="9">
        <v>6.4399999999999999E-2</v>
      </c>
      <c r="AC36" s="9">
        <v>8.6900000000000005E-2</v>
      </c>
      <c r="AD36" s="9">
        <v>7.8700000000000006E-2</v>
      </c>
      <c r="AE36" s="9">
        <v>6.7599999999999993E-2</v>
      </c>
      <c r="AF36" s="9">
        <v>3.4700000000000002E-2</v>
      </c>
      <c r="AG36" s="27">
        <f t="shared" si="0"/>
        <v>2.6807999999999996</v>
      </c>
      <c r="AH36" s="27">
        <f t="shared" si="1"/>
        <v>0.53039999999999998</v>
      </c>
      <c r="AI36" s="27">
        <f t="shared" si="2"/>
        <v>1.5455999999999999</v>
      </c>
      <c r="AJ36" s="30">
        <v>2.65</v>
      </c>
    </row>
    <row r="37" spans="1:36">
      <c r="A37" s="18" t="s">
        <v>40</v>
      </c>
      <c r="B37" s="7">
        <v>724</v>
      </c>
      <c r="C37" s="18" t="s">
        <v>41</v>
      </c>
      <c r="D37" s="7">
        <v>724</v>
      </c>
      <c r="E37" s="5">
        <v>0</v>
      </c>
      <c r="F37" s="5">
        <v>0</v>
      </c>
      <c r="G37" s="5">
        <v>4</v>
      </c>
      <c r="H37" s="5" t="s">
        <v>93</v>
      </c>
      <c r="I37" s="9">
        <v>0</v>
      </c>
      <c r="J37" s="9">
        <v>0</v>
      </c>
      <c r="K37" s="9">
        <v>0</v>
      </c>
      <c r="L37" s="9">
        <v>2E-3</v>
      </c>
      <c r="M37" s="9">
        <v>6.1100000000000002E-2</v>
      </c>
      <c r="N37" s="9">
        <v>9.8699999999999996E-2</v>
      </c>
      <c r="O37" s="9">
        <v>8.6999999999999994E-2</v>
      </c>
      <c r="P37" s="9">
        <v>5.3600000000000002E-2</v>
      </c>
      <c r="Q37" s="9">
        <v>3.7499999999999999E-2</v>
      </c>
      <c r="R37" s="9">
        <v>3.5400000000000001E-2</v>
      </c>
      <c r="S37" s="9">
        <v>4.3299999999999998E-2</v>
      </c>
      <c r="T37" s="9">
        <v>4.8800000000000003E-2</v>
      </c>
      <c r="U37" s="9">
        <v>4.8000000000000001E-2</v>
      </c>
      <c r="V37" s="9">
        <v>4.0800000000000003E-2</v>
      </c>
      <c r="W37" s="9">
        <v>4.02E-2</v>
      </c>
      <c r="X37" s="9">
        <v>5.33E-2</v>
      </c>
      <c r="Y37" s="9">
        <v>7.1599999999999997E-2</v>
      </c>
      <c r="Z37" s="9">
        <v>7.5800000000000006E-2</v>
      </c>
      <c r="AA37" s="9">
        <v>7.6700000000000004E-2</v>
      </c>
      <c r="AB37" s="9">
        <v>4.1599999999999998E-2</v>
      </c>
      <c r="AC37" s="9">
        <v>3.5299999999999998E-2</v>
      </c>
      <c r="AD37" s="9">
        <v>3.6799999999999999E-2</v>
      </c>
      <c r="AE37" s="9">
        <v>1.23E-2</v>
      </c>
      <c r="AF37" s="9">
        <v>0</v>
      </c>
      <c r="AG37" s="27"/>
      <c r="AH37" s="27"/>
      <c r="AI37" s="27"/>
      <c r="AJ37" s="30">
        <v>2.65</v>
      </c>
    </row>
    <row r="38" spans="1:36">
      <c r="A38" s="18" t="s">
        <v>40</v>
      </c>
      <c r="B38" s="7">
        <v>723</v>
      </c>
      <c r="C38" s="18" t="s">
        <v>42</v>
      </c>
      <c r="D38" s="7">
        <v>723</v>
      </c>
      <c r="E38" s="5">
        <v>0</v>
      </c>
      <c r="F38" s="5">
        <v>0</v>
      </c>
      <c r="G38" s="5">
        <v>5</v>
      </c>
      <c r="H38" s="5" t="s">
        <v>93</v>
      </c>
      <c r="I38" s="9">
        <v>0</v>
      </c>
      <c r="J38" s="9">
        <v>0</v>
      </c>
      <c r="K38" s="9">
        <v>0</v>
      </c>
      <c r="L38" s="9">
        <v>2.5100000000000001E-2</v>
      </c>
      <c r="M38" s="9">
        <v>6.6900000000000001E-2</v>
      </c>
      <c r="N38" s="9">
        <v>8.7999999999999995E-2</v>
      </c>
      <c r="O38" s="9">
        <v>8.6999999999999994E-2</v>
      </c>
      <c r="P38" s="9">
        <v>4.9200000000000001E-2</v>
      </c>
      <c r="Q38" s="9">
        <v>3.3599999999999998E-2</v>
      </c>
      <c r="R38" s="9">
        <v>3.6299999999999999E-2</v>
      </c>
      <c r="S38" s="9">
        <v>3.9899999999999998E-2</v>
      </c>
      <c r="T38" s="9">
        <v>4.1099999999999998E-2</v>
      </c>
      <c r="U38" s="9">
        <v>4.65E-2</v>
      </c>
      <c r="V38" s="9">
        <v>3.8899999999999997E-2</v>
      </c>
      <c r="W38" s="9">
        <v>3.6200000000000003E-2</v>
      </c>
      <c r="X38" s="9">
        <v>4.3200000000000002E-2</v>
      </c>
      <c r="Y38" s="9">
        <v>6.7599999999999993E-2</v>
      </c>
      <c r="Z38" s="9">
        <v>7.6200000000000004E-2</v>
      </c>
      <c r="AA38" s="9">
        <v>7.4300000000000005E-2</v>
      </c>
      <c r="AB38" s="9">
        <v>6.1600000000000002E-2</v>
      </c>
      <c r="AC38" s="9">
        <v>4.2799999999999998E-2</v>
      </c>
      <c r="AD38" s="9">
        <v>3.2500000000000001E-2</v>
      </c>
      <c r="AE38" s="9">
        <v>1.3100000000000001E-2</v>
      </c>
      <c r="AF38" s="9">
        <v>0</v>
      </c>
      <c r="AG38" s="27"/>
      <c r="AH38" s="27"/>
      <c r="AI38" s="27"/>
      <c r="AJ38" s="30">
        <v>2.65</v>
      </c>
    </row>
    <row r="39" spans="1:36">
      <c r="A39" s="18" t="s">
        <v>40</v>
      </c>
      <c r="B39" s="7">
        <v>721</v>
      </c>
      <c r="C39" s="18" t="s">
        <v>43</v>
      </c>
      <c r="D39" s="7">
        <v>721</v>
      </c>
      <c r="E39" s="5">
        <v>0</v>
      </c>
      <c r="F39" s="5">
        <v>0</v>
      </c>
      <c r="G39" s="5">
        <v>9</v>
      </c>
      <c r="H39" s="5" t="s">
        <v>93</v>
      </c>
      <c r="I39" s="9">
        <v>0</v>
      </c>
      <c r="J39" s="9">
        <v>0</v>
      </c>
      <c r="K39" s="9">
        <v>0</v>
      </c>
      <c r="L39" s="9">
        <v>1.9599999999999999E-2</v>
      </c>
      <c r="M39" s="9">
        <v>4.5100000000000001E-2</v>
      </c>
      <c r="N39" s="9">
        <v>7.7299999999999994E-2</v>
      </c>
      <c r="O39" s="9">
        <v>9.9099999999999994E-2</v>
      </c>
      <c r="P39" s="9">
        <v>6.4199999999999993E-2</v>
      </c>
      <c r="Q39" s="9">
        <v>4.7800000000000002E-2</v>
      </c>
      <c r="R39" s="9">
        <v>4.3299999999999998E-2</v>
      </c>
      <c r="S39" s="9">
        <v>4.5699999999999998E-2</v>
      </c>
      <c r="T39" s="9">
        <v>5.1999999999999998E-2</v>
      </c>
      <c r="U39" s="9">
        <v>4.5699999999999998E-2</v>
      </c>
      <c r="V39" s="9">
        <v>3.7600000000000001E-2</v>
      </c>
      <c r="W39" s="9">
        <v>3.6799999999999999E-2</v>
      </c>
      <c r="X39" s="9">
        <v>4.3200000000000002E-2</v>
      </c>
      <c r="Y39" s="9">
        <v>6.5199999999999994E-2</v>
      </c>
      <c r="Z39" s="9">
        <v>7.1800000000000003E-2</v>
      </c>
      <c r="AA39" s="9">
        <v>7.0900000000000005E-2</v>
      </c>
      <c r="AB39" s="9">
        <v>5.6800000000000003E-2</v>
      </c>
      <c r="AC39" s="9">
        <v>4.2999999999999997E-2</v>
      </c>
      <c r="AD39" s="9">
        <v>2.5600000000000001E-2</v>
      </c>
      <c r="AE39" s="9">
        <v>9.2999999999999992E-3</v>
      </c>
      <c r="AF39" s="9">
        <v>0</v>
      </c>
      <c r="AG39" s="27"/>
      <c r="AH39" s="27"/>
      <c r="AI39" s="27"/>
      <c r="AJ39" s="30">
        <v>2.65</v>
      </c>
    </row>
    <row r="40" spans="1:36">
      <c r="A40" s="18" t="s">
        <v>40</v>
      </c>
      <c r="B40" s="7">
        <v>722</v>
      </c>
      <c r="C40" s="18" t="s">
        <v>44</v>
      </c>
      <c r="D40" s="7">
        <v>722</v>
      </c>
      <c r="E40" s="5">
        <v>0</v>
      </c>
      <c r="F40" s="5">
        <v>0</v>
      </c>
      <c r="G40" s="5">
        <v>1</v>
      </c>
      <c r="H40" s="5" t="s">
        <v>93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0.1186</v>
      </c>
      <c r="O40" s="9">
        <v>0.18079999999999999</v>
      </c>
      <c r="P40" s="9">
        <v>0.1186</v>
      </c>
      <c r="Q40" s="9">
        <v>4.5199999999999997E-2</v>
      </c>
      <c r="R40" s="9">
        <v>3.39E-2</v>
      </c>
      <c r="S40" s="9">
        <v>7.3400000000000007E-2</v>
      </c>
      <c r="T40" s="9">
        <v>2.2599999999999999E-2</v>
      </c>
      <c r="U40" s="9">
        <v>3.95E-2</v>
      </c>
      <c r="V40" s="9">
        <v>2.2599999999999999E-2</v>
      </c>
      <c r="W40" s="9">
        <v>5.0799999999999998E-2</v>
      </c>
      <c r="X40" s="9">
        <v>3.39E-2</v>
      </c>
      <c r="Y40" s="9">
        <v>6.2100000000000002E-2</v>
      </c>
      <c r="Z40" s="9">
        <v>4.5199999999999997E-2</v>
      </c>
      <c r="AA40" s="9">
        <v>7.3400000000000007E-2</v>
      </c>
      <c r="AB40" s="9">
        <v>7.9100000000000004E-2</v>
      </c>
      <c r="AC40" s="9">
        <v>0</v>
      </c>
      <c r="AD40" s="9">
        <v>0</v>
      </c>
      <c r="AE40" s="9">
        <v>0</v>
      </c>
      <c r="AF40" s="9">
        <v>0</v>
      </c>
      <c r="AG40" s="27"/>
      <c r="AH40" s="27"/>
      <c r="AI40" s="27"/>
      <c r="AJ40" s="30">
        <v>2.65</v>
      </c>
    </row>
    <row r="41" spans="1:36" ht="15" customHeight="1">
      <c r="A41" s="18" t="s">
        <v>45</v>
      </c>
      <c r="B41" s="7">
        <v>1503</v>
      </c>
      <c r="C41" s="18" t="s">
        <v>46</v>
      </c>
      <c r="D41" s="7">
        <v>1503</v>
      </c>
      <c r="E41" s="5">
        <v>0</v>
      </c>
      <c r="F41" s="5">
        <v>0</v>
      </c>
      <c r="G41" s="5">
        <v>2</v>
      </c>
      <c r="H41" s="5">
        <v>14</v>
      </c>
      <c r="I41" s="9">
        <v>0</v>
      </c>
      <c r="J41" s="9">
        <v>0</v>
      </c>
      <c r="K41" s="9">
        <v>0</v>
      </c>
      <c r="L41" s="9">
        <v>0</v>
      </c>
      <c r="M41" s="9">
        <v>3.4299999999999997E-2</v>
      </c>
      <c r="N41" s="9">
        <v>0.1221</v>
      </c>
      <c r="O41" s="9">
        <v>9.0499999999999997E-2</v>
      </c>
      <c r="P41" s="9">
        <v>4.5400000000000003E-2</v>
      </c>
      <c r="Q41" s="9">
        <v>4.8500000000000001E-2</v>
      </c>
      <c r="R41" s="9">
        <v>5.0900000000000001E-2</v>
      </c>
      <c r="S41" s="9">
        <v>4.6199999999999998E-2</v>
      </c>
      <c r="T41" s="9">
        <v>6.4100000000000004E-2</v>
      </c>
      <c r="U41" s="9">
        <v>5.0099999999999999E-2</v>
      </c>
      <c r="V41" s="9">
        <v>5.2499999999999998E-2</v>
      </c>
      <c r="W41" s="9">
        <v>4.7699999999999999E-2</v>
      </c>
      <c r="X41" s="9">
        <v>6.0400000000000002E-2</v>
      </c>
      <c r="Y41" s="9">
        <v>8.6300000000000002E-2</v>
      </c>
      <c r="Z41" s="9">
        <v>9.4200000000000006E-2</v>
      </c>
      <c r="AA41" s="9">
        <v>7.3099999999999998E-2</v>
      </c>
      <c r="AB41" s="9">
        <v>1.9300000000000001E-2</v>
      </c>
      <c r="AC41" s="9">
        <v>8.9999999999999993E-3</v>
      </c>
      <c r="AD41" s="9">
        <v>5.0000000000000001E-3</v>
      </c>
      <c r="AE41" s="9">
        <v>5.0000000000000001E-4</v>
      </c>
      <c r="AF41" s="9">
        <v>0</v>
      </c>
      <c r="AG41" s="27">
        <f t="shared" si="0"/>
        <v>1.7094</v>
      </c>
      <c r="AH41" s="27">
        <f t="shared" si="1"/>
        <v>0.89740000000000009</v>
      </c>
      <c r="AI41" s="27">
        <f t="shared" si="2"/>
        <v>1.3188</v>
      </c>
      <c r="AJ41" s="30">
        <v>2.65</v>
      </c>
    </row>
    <row r="42" spans="1:36" ht="15" customHeight="1">
      <c r="A42" s="18" t="s">
        <v>45</v>
      </c>
      <c r="B42" s="7">
        <v>1502</v>
      </c>
      <c r="C42" s="18" t="s">
        <v>47</v>
      </c>
      <c r="D42" s="7">
        <v>1502</v>
      </c>
      <c r="E42" s="5">
        <v>0</v>
      </c>
      <c r="F42" s="5">
        <v>0</v>
      </c>
      <c r="G42" s="5">
        <v>3</v>
      </c>
      <c r="H42" s="5">
        <v>31</v>
      </c>
      <c r="I42" s="9">
        <v>0</v>
      </c>
      <c r="J42" s="9">
        <v>0</v>
      </c>
      <c r="K42" s="9">
        <v>0</v>
      </c>
      <c r="L42" s="9">
        <v>0</v>
      </c>
      <c r="M42" s="9">
        <v>7.9500000000000001E-2</v>
      </c>
      <c r="N42" s="9">
        <v>9.4299999999999995E-2</v>
      </c>
      <c r="O42" s="9">
        <v>6.9199999999999998E-2</v>
      </c>
      <c r="P42" s="9">
        <v>3.9800000000000002E-2</v>
      </c>
      <c r="Q42" s="9">
        <v>4.2700000000000002E-2</v>
      </c>
      <c r="R42" s="9">
        <v>3.09E-2</v>
      </c>
      <c r="S42" s="9">
        <v>3.9800000000000002E-2</v>
      </c>
      <c r="T42" s="9">
        <v>6.0400000000000002E-2</v>
      </c>
      <c r="U42" s="9">
        <v>4.4200000000000003E-2</v>
      </c>
      <c r="V42" s="9">
        <v>4.2700000000000002E-2</v>
      </c>
      <c r="W42" s="9">
        <v>5.1499999999999997E-2</v>
      </c>
      <c r="X42" s="9">
        <v>7.0699999999999999E-2</v>
      </c>
      <c r="Y42" s="9">
        <v>8.8400000000000006E-2</v>
      </c>
      <c r="Z42" s="9">
        <v>9.7199999999999995E-2</v>
      </c>
      <c r="AA42" s="9">
        <v>5.8900000000000001E-2</v>
      </c>
      <c r="AB42" s="9">
        <v>4.2700000000000002E-2</v>
      </c>
      <c r="AC42" s="9">
        <v>2.3599999999999999E-2</v>
      </c>
      <c r="AD42" s="9">
        <v>2.3599999999999999E-2</v>
      </c>
      <c r="AE42" s="9">
        <v>0</v>
      </c>
      <c r="AF42" s="9">
        <v>0</v>
      </c>
      <c r="AG42" s="27">
        <f t="shared" si="0"/>
        <v>2.9232999999999998</v>
      </c>
      <c r="AH42" s="27">
        <f t="shared" si="1"/>
        <v>2.1917</v>
      </c>
      <c r="AI42" s="27">
        <f t="shared" si="2"/>
        <v>3.0131999999999999</v>
      </c>
      <c r="AJ42" s="30">
        <v>2.65</v>
      </c>
    </row>
    <row r="43" spans="1:36" s="2" customFormat="1" ht="15" customHeight="1">
      <c r="A43" s="19" t="s">
        <v>48</v>
      </c>
      <c r="B43" s="5">
        <v>1106</v>
      </c>
      <c r="C43" s="19" t="s">
        <v>49</v>
      </c>
      <c r="D43" s="5">
        <v>1106</v>
      </c>
      <c r="E43" s="5">
        <v>0</v>
      </c>
      <c r="F43" s="5">
        <v>0</v>
      </c>
      <c r="G43" s="5">
        <v>1</v>
      </c>
      <c r="H43" s="5">
        <v>12</v>
      </c>
      <c r="I43" s="26">
        <v>8.2000000000000001E-5</v>
      </c>
      <c r="J43" s="26">
        <v>0</v>
      </c>
      <c r="K43" s="26">
        <v>2.1510204081632654E-3</v>
      </c>
      <c r="L43" s="26">
        <v>2.8098000000000001E-2</v>
      </c>
      <c r="M43" s="26">
        <v>6.3717999999999983E-2</v>
      </c>
      <c r="N43" s="26">
        <v>7.7010000000000009E-2</v>
      </c>
      <c r="O43" s="26">
        <v>8.1840000000000024E-2</v>
      </c>
      <c r="P43" s="26">
        <v>5.3929999999999999E-2</v>
      </c>
      <c r="Q43" s="26">
        <v>3.796999999999999E-2</v>
      </c>
      <c r="R43" s="26">
        <v>3.4769999999999988E-2</v>
      </c>
      <c r="S43" s="26">
        <v>3.8716E-2</v>
      </c>
      <c r="T43" s="26">
        <v>4.4501999999999986E-2</v>
      </c>
      <c r="U43" s="26">
        <v>4.3251999999999999E-2</v>
      </c>
      <c r="V43" s="26">
        <v>4.3836000000000007E-2</v>
      </c>
      <c r="W43" s="26">
        <v>5.3120000000000001E-2</v>
      </c>
      <c r="X43" s="26">
        <v>4.5749999999999985E-2</v>
      </c>
      <c r="Y43" s="26">
        <v>6.680800000000002E-2</v>
      </c>
      <c r="Z43" s="26">
        <v>7.7763999999999986E-2</v>
      </c>
      <c r="AA43" s="26">
        <v>7.2265999999999983E-2</v>
      </c>
      <c r="AB43" s="26">
        <v>5.3566000000000023E-2</v>
      </c>
      <c r="AC43" s="26">
        <v>3.884E-2</v>
      </c>
      <c r="AD43" s="26">
        <v>2.8663999999999995E-2</v>
      </c>
      <c r="AE43" s="26">
        <v>1.1109999999999998E-2</v>
      </c>
      <c r="AF43" s="26">
        <v>2.2380000000000004E-3</v>
      </c>
      <c r="AG43" s="27">
        <f t="shared" si="0"/>
        <v>0.98208000000000029</v>
      </c>
      <c r="AH43" s="27">
        <f t="shared" si="1"/>
        <v>0.63744000000000001</v>
      </c>
      <c r="AI43" s="27">
        <f t="shared" si="2"/>
        <v>0.93316799999999978</v>
      </c>
      <c r="AJ43" s="30">
        <v>2.65</v>
      </c>
    </row>
    <row r="44" spans="1:36" ht="15" customHeight="1">
      <c r="A44" s="18" t="s">
        <v>48</v>
      </c>
      <c r="B44" s="7">
        <v>1105</v>
      </c>
      <c r="C44" s="18" t="s">
        <v>50</v>
      </c>
      <c r="D44" s="7">
        <v>1105</v>
      </c>
      <c r="E44" s="5">
        <v>0</v>
      </c>
      <c r="F44" s="5">
        <v>0</v>
      </c>
      <c r="G44" s="5">
        <v>1</v>
      </c>
      <c r="H44" s="5">
        <v>10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0.21740000000000001</v>
      </c>
      <c r="P44" s="9">
        <v>8.6999999999999994E-2</v>
      </c>
      <c r="Q44" s="9">
        <v>0</v>
      </c>
      <c r="R44" s="9">
        <v>0</v>
      </c>
      <c r="S44" s="9">
        <v>1.4500000000000001E-2</v>
      </c>
      <c r="T44" s="9">
        <v>5.8000000000000003E-2</v>
      </c>
      <c r="U44" s="9">
        <v>0.1014</v>
      </c>
      <c r="V44" s="9">
        <v>0</v>
      </c>
      <c r="W44" s="9">
        <v>5.8000000000000003E-2</v>
      </c>
      <c r="X44" s="9">
        <v>0</v>
      </c>
      <c r="Y44" s="9">
        <v>8.6999999999999994E-2</v>
      </c>
      <c r="Z44" s="9">
        <v>7.2499999999999995E-2</v>
      </c>
      <c r="AA44" s="9">
        <v>0.26090000000000002</v>
      </c>
      <c r="AB44" s="9">
        <v>4.3499999999999997E-2</v>
      </c>
      <c r="AC44" s="9">
        <v>0</v>
      </c>
      <c r="AD44" s="9">
        <v>0</v>
      </c>
      <c r="AE44" s="9">
        <v>0</v>
      </c>
      <c r="AF44" s="9">
        <v>0</v>
      </c>
      <c r="AG44" s="27">
        <f t="shared" si="0"/>
        <v>2.1739999999999999</v>
      </c>
      <c r="AH44" s="27">
        <f t="shared" si="1"/>
        <v>1.014</v>
      </c>
      <c r="AI44" s="27">
        <f t="shared" si="2"/>
        <v>2.609</v>
      </c>
      <c r="AJ44" s="30">
        <v>2.65</v>
      </c>
    </row>
    <row r="45" spans="1:36" ht="15" customHeight="1">
      <c r="A45" s="18" t="s">
        <v>48</v>
      </c>
      <c r="B45" s="7" t="s">
        <v>51</v>
      </c>
      <c r="C45" s="18" t="s">
        <v>52</v>
      </c>
      <c r="D45" s="7" t="s">
        <v>51</v>
      </c>
      <c r="E45" s="5">
        <v>0</v>
      </c>
      <c r="F45" s="5">
        <v>0</v>
      </c>
      <c r="G45" s="5">
        <v>2</v>
      </c>
      <c r="H45" s="5">
        <v>18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0.28570000000000001</v>
      </c>
      <c r="W45" s="9">
        <v>0.71430000000000005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  <c r="AD45" s="9">
        <v>0</v>
      </c>
      <c r="AE45" s="9">
        <v>0</v>
      </c>
      <c r="AF45" s="9">
        <v>0</v>
      </c>
      <c r="AG45" s="27">
        <f t="shared" si="0"/>
        <v>0</v>
      </c>
      <c r="AH45" s="27">
        <f t="shared" si="1"/>
        <v>12.8574</v>
      </c>
      <c r="AI45" s="27">
        <f t="shared" si="2"/>
        <v>0</v>
      </c>
      <c r="AJ45" s="30">
        <v>2.65</v>
      </c>
    </row>
    <row r="46" spans="1:36" ht="15" customHeight="1">
      <c r="A46" s="18" t="s">
        <v>48</v>
      </c>
      <c r="B46" s="7">
        <v>1101</v>
      </c>
      <c r="C46" s="18" t="s">
        <v>53</v>
      </c>
      <c r="D46" s="7">
        <v>1101</v>
      </c>
      <c r="E46" s="5">
        <v>0</v>
      </c>
      <c r="F46" s="5">
        <v>0</v>
      </c>
      <c r="G46" s="5">
        <v>1</v>
      </c>
      <c r="H46" s="5">
        <v>12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2.0799999999999999E-2</v>
      </c>
      <c r="O46" s="9">
        <v>0.10150000000000001</v>
      </c>
      <c r="P46" s="9">
        <v>6.1899999999999997E-2</v>
      </c>
      <c r="Q46" s="9">
        <v>3.5099999999999999E-2</v>
      </c>
      <c r="R46" s="9">
        <v>3.3700000000000001E-2</v>
      </c>
      <c r="S46" s="9">
        <v>5.3999999999999999E-2</v>
      </c>
      <c r="T46" s="9">
        <v>4.7E-2</v>
      </c>
      <c r="U46" s="9">
        <v>5.9400000000000001E-2</v>
      </c>
      <c r="V46" s="9">
        <v>5.1999999999999998E-2</v>
      </c>
      <c r="W46" s="9">
        <v>5.5899999999999998E-2</v>
      </c>
      <c r="X46" s="9">
        <v>4.65E-2</v>
      </c>
      <c r="Y46" s="9">
        <v>8.9599999999999999E-2</v>
      </c>
      <c r="Z46" s="9">
        <v>0.12670000000000001</v>
      </c>
      <c r="AA46" s="9">
        <v>8.6599999999999996E-2</v>
      </c>
      <c r="AB46" s="9">
        <v>5.79E-2</v>
      </c>
      <c r="AC46" s="9">
        <v>4.7500000000000001E-2</v>
      </c>
      <c r="AD46" s="9">
        <v>2.3800000000000002E-2</v>
      </c>
      <c r="AE46" s="9">
        <v>0</v>
      </c>
      <c r="AF46" s="9">
        <v>0</v>
      </c>
      <c r="AG46" s="27">
        <f t="shared" si="0"/>
        <v>1.218</v>
      </c>
      <c r="AH46" s="27">
        <f t="shared" si="1"/>
        <v>0.71279999999999999</v>
      </c>
      <c r="AI46" s="27">
        <f t="shared" si="2"/>
        <v>1.5204</v>
      </c>
      <c r="AJ46" s="30">
        <v>2.65</v>
      </c>
    </row>
    <row r="47" spans="1:36" ht="15" customHeight="1">
      <c r="A47" s="18" t="s">
        <v>48</v>
      </c>
      <c r="B47" s="7" t="s">
        <v>54</v>
      </c>
      <c r="C47" s="18" t="s">
        <v>55</v>
      </c>
      <c r="D47" s="7" t="s">
        <v>54</v>
      </c>
      <c r="E47" s="5">
        <v>0</v>
      </c>
      <c r="F47" s="5">
        <v>0</v>
      </c>
      <c r="G47" s="5">
        <v>1</v>
      </c>
      <c r="H47" s="5">
        <v>18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3.8999999999999998E-3</v>
      </c>
      <c r="O47" s="9">
        <v>8.77E-2</v>
      </c>
      <c r="P47" s="9">
        <v>6.5699999999999995E-2</v>
      </c>
      <c r="Q47" s="9">
        <v>8.3299999999999999E-2</v>
      </c>
      <c r="R47" s="9">
        <v>4.0800000000000003E-2</v>
      </c>
      <c r="S47" s="9">
        <v>4.0300000000000002E-2</v>
      </c>
      <c r="T47" s="9">
        <v>5.6300000000000003E-2</v>
      </c>
      <c r="U47" s="9">
        <v>4.9099999999999998E-2</v>
      </c>
      <c r="V47" s="9">
        <v>5.0200000000000002E-2</v>
      </c>
      <c r="W47" s="9">
        <v>3.15E-2</v>
      </c>
      <c r="X47" s="9">
        <v>6.2399999999999997E-2</v>
      </c>
      <c r="Y47" s="9">
        <v>4.58E-2</v>
      </c>
      <c r="Z47" s="9">
        <v>8.8900000000000007E-2</v>
      </c>
      <c r="AA47" s="9">
        <v>8.72E-2</v>
      </c>
      <c r="AB47" s="9">
        <v>0.12859999999999999</v>
      </c>
      <c r="AC47" s="9">
        <v>6.13E-2</v>
      </c>
      <c r="AD47" s="9">
        <v>9.9000000000000008E-3</v>
      </c>
      <c r="AE47" s="9">
        <v>7.1999999999999998E-3</v>
      </c>
      <c r="AF47" s="9">
        <v>0</v>
      </c>
      <c r="AG47" s="27">
        <f t="shared" si="0"/>
        <v>1.5786</v>
      </c>
      <c r="AH47" s="27">
        <f t="shared" si="1"/>
        <v>1.1232</v>
      </c>
      <c r="AI47" s="27">
        <f t="shared" si="2"/>
        <v>2.3148</v>
      </c>
      <c r="AJ47" s="30">
        <v>2.65</v>
      </c>
    </row>
    <row r="48" spans="1:36" s="2" customFormat="1" ht="15" customHeight="1">
      <c r="A48" s="19" t="s">
        <v>48</v>
      </c>
      <c r="B48" s="5">
        <v>1103</v>
      </c>
      <c r="C48" s="19" t="s">
        <v>56</v>
      </c>
      <c r="D48" s="5">
        <v>1103</v>
      </c>
      <c r="E48" s="5">
        <v>0</v>
      </c>
      <c r="F48" s="5">
        <v>0</v>
      </c>
      <c r="G48" s="5">
        <v>1</v>
      </c>
      <c r="H48" s="5">
        <v>10</v>
      </c>
      <c r="I48" s="26">
        <v>8.2000000000000001E-5</v>
      </c>
      <c r="J48" s="26">
        <v>0</v>
      </c>
      <c r="K48" s="26">
        <v>2.1510204081632654E-3</v>
      </c>
      <c r="L48" s="26">
        <v>2.8098000000000001E-2</v>
      </c>
      <c r="M48" s="26">
        <v>6.3717999999999983E-2</v>
      </c>
      <c r="N48" s="26">
        <v>7.7010000000000009E-2</v>
      </c>
      <c r="O48" s="26">
        <v>8.1840000000000024E-2</v>
      </c>
      <c r="P48" s="26">
        <v>5.3929999999999999E-2</v>
      </c>
      <c r="Q48" s="26">
        <v>3.796999999999999E-2</v>
      </c>
      <c r="R48" s="26">
        <v>3.4769999999999988E-2</v>
      </c>
      <c r="S48" s="26">
        <v>3.8716E-2</v>
      </c>
      <c r="T48" s="26">
        <v>4.4501999999999986E-2</v>
      </c>
      <c r="U48" s="26">
        <v>4.3251999999999999E-2</v>
      </c>
      <c r="V48" s="26">
        <v>4.3836000000000007E-2</v>
      </c>
      <c r="W48" s="26">
        <v>5.3120000000000001E-2</v>
      </c>
      <c r="X48" s="26">
        <v>4.5749999999999985E-2</v>
      </c>
      <c r="Y48" s="26">
        <v>6.680800000000002E-2</v>
      </c>
      <c r="Z48" s="26">
        <v>7.7763999999999986E-2</v>
      </c>
      <c r="AA48" s="26">
        <v>7.2265999999999983E-2</v>
      </c>
      <c r="AB48" s="26">
        <v>5.3566000000000023E-2</v>
      </c>
      <c r="AC48" s="26">
        <v>3.884E-2</v>
      </c>
      <c r="AD48" s="26">
        <v>2.8663999999999995E-2</v>
      </c>
      <c r="AE48" s="26">
        <v>1.1109999999999998E-2</v>
      </c>
      <c r="AF48" s="26">
        <v>2.2380000000000004E-3</v>
      </c>
      <c r="AG48" s="27">
        <f t="shared" si="0"/>
        <v>0.81840000000000024</v>
      </c>
      <c r="AH48" s="27">
        <f t="shared" si="1"/>
        <v>0.53120000000000001</v>
      </c>
      <c r="AI48" s="27">
        <f t="shared" si="2"/>
        <v>0.77763999999999989</v>
      </c>
      <c r="AJ48" s="30">
        <v>2.65</v>
      </c>
    </row>
    <row r="49" spans="1:36" ht="15" customHeight="1">
      <c r="A49" s="18" t="s">
        <v>48</v>
      </c>
      <c r="B49" s="7">
        <v>1108</v>
      </c>
      <c r="C49" s="18" t="s">
        <v>57</v>
      </c>
      <c r="D49" s="7">
        <v>1108</v>
      </c>
      <c r="E49" s="12">
        <v>3</v>
      </c>
      <c r="F49" s="5">
        <v>0</v>
      </c>
      <c r="G49" s="12">
        <v>0</v>
      </c>
      <c r="H49" s="5">
        <v>74</v>
      </c>
      <c r="I49" s="9">
        <v>0</v>
      </c>
      <c r="J49" s="9">
        <v>0</v>
      </c>
      <c r="K49" s="9">
        <v>0</v>
      </c>
      <c r="L49" s="13">
        <v>1E-4</v>
      </c>
      <c r="M49" s="13">
        <v>2.7199999999999998E-2</v>
      </c>
      <c r="N49" s="13">
        <v>6.7400000000000002E-2</v>
      </c>
      <c r="O49" s="13">
        <v>9.5699999999999993E-2</v>
      </c>
      <c r="P49" s="13">
        <v>5.7299999999999997E-2</v>
      </c>
      <c r="Q49" s="13">
        <v>5.28E-2</v>
      </c>
      <c r="R49" s="13">
        <v>4.07E-2</v>
      </c>
      <c r="S49" s="13">
        <v>4.5600000000000002E-2</v>
      </c>
      <c r="T49" s="13">
        <v>5.5399999999999998E-2</v>
      </c>
      <c r="U49" s="13">
        <v>4.8300000000000003E-2</v>
      </c>
      <c r="V49" s="13">
        <v>4.1099999999999998E-2</v>
      </c>
      <c r="W49" s="13">
        <v>4.1700000000000001E-2</v>
      </c>
      <c r="X49" s="13">
        <v>5.4600000000000003E-2</v>
      </c>
      <c r="Y49" s="13">
        <v>8.2100000000000006E-2</v>
      </c>
      <c r="Z49" s="13">
        <v>0.1149</v>
      </c>
      <c r="AA49" s="13">
        <v>8.2900000000000001E-2</v>
      </c>
      <c r="AB49" s="13">
        <v>5.5500000000000001E-2</v>
      </c>
      <c r="AC49" s="13">
        <v>2.5600000000000001E-2</v>
      </c>
      <c r="AD49" s="13">
        <v>0.01</v>
      </c>
      <c r="AE49" s="13">
        <v>1.1999999999999999E-3</v>
      </c>
      <c r="AF49" s="9">
        <v>0</v>
      </c>
      <c r="AG49" s="27">
        <f t="shared" si="0"/>
        <v>7.0817999999999994</v>
      </c>
      <c r="AH49" s="27">
        <f t="shared" si="1"/>
        <v>4.0995999999999997</v>
      </c>
      <c r="AI49" s="27">
        <f t="shared" si="2"/>
        <v>8.502600000000001</v>
      </c>
      <c r="AJ49" s="30">
        <v>2.65</v>
      </c>
    </row>
    <row r="50" spans="1:36" s="2" customFormat="1" ht="15" customHeight="1">
      <c r="A50" s="19" t="s">
        <v>48</v>
      </c>
      <c r="B50" s="5">
        <v>1102</v>
      </c>
      <c r="C50" s="19" t="s">
        <v>58</v>
      </c>
      <c r="D50" s="5">
        <v>1102</v>
      </c>
      <c r="E50" s="11">
        <v>0</v>
      </c>
      <c r="F50" s="5">
        <v>0</v>
      </c>
      <c r="G50" s="5">
        <v>1</v>
      </c>
      <c r="H50" s="5">
        <v>10</v>
      </c>
      <c r="I50" s="26">
        <v>8.2000000000000001E-5</v>
      </c>
      <c r="J50" s="26">
        <v>0</v>
      </c>
      <c r="K50" s="26">
        <v>2.1510204081632654E-3</v>
      </c>
      <c r="L50" s="26">
        <v>2.8098000000000001E-2</v>
      </c>
      <c r="M50" s="26">
        <v>6.3717999999999983E-2</v>
      </c>
      <c r="N50" s="26">
        <v>7.7010000000000009E-2</v>
      </c>
      <c r="O50" s="26">
        <v>8.1840000000000024E-2</v>
      </c>
      <c r="P50" s="26">
        <v>5.3929999999999999E-2</v>
      </c>
      <c r="Q50" s="26">
        <v>3.796999999999999E-2</v>
      </c>
      <c r="R50" s="26">
        <v>3.4769999999999988E-2</v>
      </c>
      <c r="S50" s="26">
        <v>3.8716E-2</v>
      </c>
      <c r="T50" s="26">
        <v>4.4501999999999986E-2</v>
      </c>
      <c r="U50" s="26">
        <v>4.3251999999999999E-2</v>
      </c>
      <c r="V50" s="26">
        <v>4.3836000000000007E-2</v>
      </c>
      <c r="W50" s="26">
        <v>5.3120000000000001E-2</v>
      </c>
      <c r="X50" s="26">
        <v>4.5749999999999985E-2</v>
      </c>
      <c r="Y50" s="26">
        <v>6.680800000000002E-2</v>
      </c>
      <c r="Z50" s="26">
        <v>7.7763999999999986E-2</v>
      </c>
      <c r="AA50" s="26">
        <v>7.2265999999999983E-2</v>
      </c>
      <c r="AB50" s="26">
        <v>5.3566000000000023E-2</v>
      </c>
      <c r="AC50" s="26">
        <v>3.884E-2</v>
      </c>
      <c r="AD50" s="26">
        <v>2.8663999999999995E-2</v>
      </c>
      <c r="AE50" s="26">
        <v>1.1109999999999998E-2</v>
      </c>
      <c r="AF50" s="26">
        <v>2.2380000000000004E-3</v>
      </c>
      <c r="AG50" s="27">
        <f t="shared" si="0"/>
        <v>0.81840000000000024</v>
      </c>
      <c r="AH50" s="27">
        <f t="shared" si="1"/>
        <v>0.53120000000000001</v>
      </c>
      <c r="AI50" s="27">
        <f t="shared" si="2"/>
        <v>0.77763999999999989</v>
      </c>
      <c r="AJ50" s="30">
        <v>2.65</v>
      </c>
    </row>
    <row r="51" spans="1:36" s="3" customFormat="1" ht="14.25" customHeight="1">
      <c r="A51" s="20" t="s">
        <v>59</v>
      </c>
      <c r="B51" s="7">
        <v>1402</v>
      </c>
      <c r="C51" s="18" t="s">
        <v>60</v>
      </c>
      <c r="D51" s="7">
        <v>1402</v>
      </c>
      <c r="E51" s="14">
        <v>5</v>
      </c>
      <c r="F51" s="5">
        <v>0</v>
      </c>
      <c r="G51" s="14">
        <v>0</v>
      </c>
      <c r="H51" s="14">
        <v>131</v>
      </c>
      <c r="I51" s="9">
        <v>0</v>
      </c>
      <c r="J51" s="9">
        <v>0</v>
      </c>
      <c r="K51" s="9">
        <v>2.9999999999999997E-4</v>
      </c>
      <c r="L51" s="9">
        <v>2.81E-2</v>
      </c>
      <c r="M51" s="9">
        <v>5.9400000000000001E-2</v>
      </c>
      <c r="N51" s="9">
        <v>8.3099999999999993E-2</v>
      </c>
      <c r="O51" s="9">
        <v>8.3000000000000004E-2</v>
      </c>
      <c r="P51" s="9">
        <v>5.0500000000000003E-2</v>
      </c>
      <c r="Q51" s="9">
        <v>4.0399999999999998E-2</v>
      </c>
      <c r="R51" s="9">
        <v>3.6799999999999999E-2</v>
      </c>
      <c r="S51" s="9">
        <v>4.0899999999999999E-2</v>
      </c>
      <c r="T51" s="9">
        <v>4.7899999999999998E-2</v>
      </c>
      <c r="U51" s="9">
        <v>4.5600000000000002E-2</v>
      </c>
      <c r="V51" s="9">
        <v>4.0399999999999998E-2</v>
      </c>
      <c r="W51" s="9">
        <v>4.02E-2</v>
      </c>
      <c r="X51" s="9">
        <v>4.6199999999999998E-2</v>
      </c>
      <c r="Y51" s="9">
        <v>6.7599999999999993E-2</v>
      </c>
      <c r="Z51" s="9">
        <v>7.8600000000000003E-2</v>
      </c>
      <c r="AA51" s="9">
        <v>6.4100000000000004E-2</v>
      </c>
      <c r="AB51" s="9">
        <v>5.2699999999999997E-2</v>
      </c>
      <c r="AC51" s="9">
        <v>4.0599999999999997E-2</v>
      </c>
      <c r="AD51" s="9">
        <v>3.5299999999999998E-2</v>
      </c>
      <c r="AE51" s="9">
        <v>1.6400000000000001E-2</v>
      </c>
      <c r="AF51" s="9">
        <v>2E-3</v>
      </c>
      <c r="AG51" s="27">
        <f t="shared" si="0"/>
        <v>10.886099999999999</v>
      </c>
      <c r="AH51" s="27">
        <f t="shared" si="1"/>
        <v>6.2748999999999997</v>
      </c>
      <c r="AI51" s="27">
        <f t="shared" si="2"/>
        <v>10.2966</v>
      </c>
      <c r="AJ51" s="30">
        <v>2.65</v>
      </c>
    </row>
    <row r="52" spans="1:36" s="3" customFormat="1" ht="14.25" customHeight="1">
      <c r="A52" s="20" t="s">
        <v>59</v>
      </c>
      <c r="B52" s="7">
        <v>1403</v>
      </c>
      <c r="C52" s="18" t="s">
        <v>61</v>
      </c>
      <c r="D52" s="7">
        <v>1403</v>
      </c>
      <c r="E52" s="14">
        <v>5</v>
      </c>
      <c r="F52" s="5">
        <v>0</v>
      </c>
      <c r="G52" s="14">
        <v>0</v>
      </c>
      <c r="H52" s="14">
        <v>131</v>
      </c>
      <c r="I52" s="26">
        <v>8.2000000000000001E-5</v>
      </c>
      <c r="J52" s="26">
        <v>0</v>
      </c>
      <c r="K52" s="26">
        <v>2.1510204081632654E-3</v>
      </c>
      <c r="L52" s="26">
        <v>2.8098000000000001E-2</v>
      </c>
      <c r="M52" s="26">
        <v>6.3717999999999983E-2</v>
      </c>
      <c r="N52" s="26">
        <v>7.7010000000000009E-2</v>
      </c>
      <c r="O52" s="26">
        <v>8.1840000000000024E-2</v>
      </c>
      <c r="P52" s="26">
        <v>5.3929999999999999E-2</v>
      </c>
      <c r="Q52" s="26">
        <v>3.796999999999999E-2</v>
      </c>
      <c r="R52" s="26">
        <v>3.4769999999999988E-2</v>
      </c>
      <c r="S52" s="26">
        <v>3.8716E-2</v>
      </c>
      <c r="T52" s="26">
        <v>4.4501999999999986E-2</v>
      </c>
      <c r="U52" s="26">
        <v>4.3251999999999999E-2</v>
      </c>
      <c r="V52" s="26">
        <v>4.3836000000000007E-2</v>
      </c>
      <c r="W52" s="26">
        <v>5.3120000000000001E-2</v>
      </c>
      <c r="X52" s="26">
        <v>4.5749999999999985E-2</v>
      </c>
      <c r="Y52" s="26">
        <v>6.680800000000002E-2</v>
      </c>
      <c r="Z52" s="26">
        <v>7.7763999999999986E-2</v>
      </c>
      <c r="AA52" s="26">
        <v>7.2265999999999983E-2</v>
      </c>
      <c r="AB52" s="26">
        <v>5.3566000000000023E-2</v>
      </c>
      <c r="AC52" s="26">
        <v>3.884E-2</v>
      </c>
      <c r="AD52" s="26">
        <v>2.8663999999999995E-2</v>
      </c>
      <c r="AE52" s="26">
        <v>1.1109999999999998E-2</v>
      </c>
      <c r="AF52" s="26">
        <v>2.2380000000000004E-3</v>
      </c>
      <c r="AG52" s="27">
        <f t="shared" si="0"/>
        <v>10.721040000000004</v>
      </c>
      <c r="AH52" s="27">
        <f t="shared" si="1"/>
        <v>6.9587200000000005</v>
      </c>
      <c r="AI52" s="27">
        <f t="shared" si="2"/>
        <v>10.187083999999999</v>
      </c>
      <c r="AJ52" s="30">
        <v>2.65</v>
      </c>
    </row>
    <row r="53" spans="1:36" s="3" customFormat="1" ht="14.25" customHeight="1">
      <c r="A53" s="20" t="s">
        <v>59</v>
      </c>
      <c r="B53" s="7">
        <v>1405</v>
      </c>
      <c r="C53" s="18" t="s">
        <v>62</v>
      </c>
      <c r="D53" s="7">
        <v>1405</v>
      </c>
      <c r="E53" s="14">
        <v>0</v>
      </c>
      <c r="F53" s="5">
        <v>0</v>
      </c>
      <c r="G53" s="14">
        <v>5</v>
      </c>
      <c r="H53" s="14">
        <v>169</v>
      </c>
      <c r="I53" s="9">
        <v>0</v>
      </c>
      <c r="J53" s="9">
        <v>0</v>
      </c>
      <c r="K53" s="9">
        <v>0</v>
      </c>
      <c r="L53" s="9">
        <v>2.35E-2</v>
      </c>
      <c r="M53" s="9">
        <v>6.4500000000000002E-2</v>
      </c>
      <c r="N53" s="9">
        <v>8.6499999999999994E-2</v>
      </c>
      <c r="O53" s="9">
        <v>8.1900000000000001E-2</v>
      </c>
      <c r="P53" s="9">
        <v>4.9799999999999997E-2</v>
      </c>
      <c r="Q53" s="9">
        <v>3.9E-2</v>
      </c>
      <c r="R53" s="9">
        <v>3.8699999999999998E-2</v>
      </c>
      <c r="S53" s="9">
        <v>4.02E-2</v>
      </c>
      <c r="T53" s="9">
        <v>5.5399999999999998E-2</v>
      </c>
      <c r="U53" s="9">
        <v>4.5600000000000002E-2</v>
      </c>
      <c r="V53" s="9">
        <v>4.5999999999999999E-2</v>
      </c>
      <c r="W53" s="9">
        <v>4.2000000000000003E-2</v>
      </c>
      <c r="X53" s="9">
        <v>4.8899999999999999E-2</v>
      </c>
      <c r="Y53" s="9">
        <v>6.4600000000000005E-2</v>
      </c>
      <c r="Z53" s="9">
        <v>6.6799999999999998E-2</v>
      </c>
      <c r="AA53" s="9">
        <v>6.6000000000000003E-2</v>
      </c>
      <c r="AB53" s="9">
        <v>5.57E-2</v>
      </c>
      <c r="AC53" s="9">
        <v>4.1300000000000003E-2</v>
      </c>
      <c r="AD53" s="9">
        <v>3.0700000000000002E-2</v>
      </c>
      <c r="AE53" s="9">
        <v>1.09E-2</v>
      </c>
      <c r="AF53" s="9">
        <v>1.9E-3</v>
      </c>
      <c r="AG53" s="27">
        <f t="shared" si="0"/>
        <v>14.618499999999999</v>
      </c>
      <c r="AH53" s="27">
        <f t="shared" si="1"/>
        <v>9.3626000000000005</v>
      </c>
      <c r="AI53" s="27">
        <f t="shared" si="2"/>
        <v>11.289199999999999</v>
      </c>
      <c r="AJ53" s="30">
        <v>2.65</v>
      </c>
    </row>
    <row r="54" spans="1:36" s="3" customFormat="1" ht="14.25" customHeight="1">
      <c r="A54" s="20" t="s">
        <v>59</v>
      </c>
      <c r="B54" s="7">
        <v>1406</v>
      </c>
      <c r="C54" s="18" t="s">
        <v>63</v>
      </c>
      <c r="D54" s="7">
        <v>1406</v>
      </c>
      <c r="E54" s="14">
        <v>4</v>
      </c>
      <c r="F54" s="5">
        <v>0</v>
      </c>
      <c r="G54" s="14">
        <v>3</v>
      </c>
      <c r="H54" s="14">
        <v>109</v>
      </c>
      <c r="I54" s="26">
        <v>8.2000000000000001E-5</v>
      </c>
      <c r="J54" s="26">
        <v>0</v>
      </c>
      <c r="K54" s="26">
        <v>2.1510204081632654E-3</v>
      </c>
      <c r="L54" s="26">
        <v>2.8098000000000001E-2</v>
      </c>
      <c r="M54" s="26">
        <v>6.3717999999999983E-2</v>
      </c>
      <c r="N54" s="26">
        <v>7.7010000000000009E-2</v>
      </c>
      <c r="O54" s="26">
        <v>8.1840000000000024E-2</v>
      </c>
      <c r="P54" s="26">
        <v>5.3929999999999999E-2</v>
      </c>
      <c r="Q54" s="26">
        <v>3.796999999999999E-2</v>
      </c>
      <c r="R54" s="26">
        <v>3.4769999999999988E-2</v>
      </c>
      <c r="S54" s="26">
        <v>3.8716E-2</v>
      </c>
      <c r="T54" s="26">
        <v>4.4501999999999986E-2</v>
      </c>
      <c r="U54" s="26">
        <v>4.3251999999999999E-2</v>
      </c>
      <c r="V54" s="26">
        <v>4.3836000000000007E-2</v>
      </c>
      <c r="W54" s="26">
        <v>5.3120000000000001E-2</v>
      </c>
      <c r="X54" s="26">
        <v>4.5749999999999985E-2</v>
      </c>
      <c r="Y54" s="26">
        <v>6.680800000000002E-2</v>
      </c>
      <c r="Z54" s="26">
        <v>7.7763999999999986E-2</v>
      </c>
      <c r="AA54" s="26">
        <v>7.2265999999999983E-2</v>
      </c>
      <c r="AB54" s="26">
        <v>5.3566000000000023E-2</v>
      </c>
      <c r="AC54" s="26">
        <v>3.884E-2</v>
      </c>
      <c r="AD54" s="26">
        <v>2.8663999999999995E-2</v>
      </c>
      <c r="AE54" s="26">
        <v>1.1109999999999998E-2</v>
      </c>
      <c r="AF54" s="26">
        <v>2.2380000000000004E-3</v>
      </c>
      <c r="AG54" s="27">
        <f t="shared" si="0"/>
        <v>8.9205600000000018</v>
      </c>
      <c r="AH54" s="27">
        <f t="shared" si="1"/>
        <v>5.7900799999999997</v>
      </c>
      <c r="AI54" s="27">
        <f t="shared" si="2"/>
        <v>8.4762759999999986</v>
      </c>
      <c r="AJ54" s="30">
        <v>2.65</v>
      </c>
    </row>
    <row r="55" spans="1:36" s="3" customFormat="1" ht="14.25" customHeight="1">
      <c r="A55" s="20" t="s">
        <v>59</v>
      </c>
      <c r="B55" s="7">
        <v>1409</v>
      </c>
      <c r="C55" s="18" t="s">
        <v>64</v>
      </c>
      <c r="D55" s="7">
        <v>1409</v>
      </c>
      <c r="E55" s="14">
        <v>6</v>
      </c>
      <c r="F55" s="5">
        <v>0</v>
      </c>
      <c r="G55" s="14">
        <v>4</v>
      </c>
      <c r="H55" s="14">
        <v>152</v>
      </c>
      <c r="I55" s="9">
        <v>0</v>
      </c>
      <c r="J55" s="9">
        <v>0</v>
      </c>
      <c r="K55" s="9">
        <v>2.0000000000000001E-4</v>
      </c>
      <c r="L55" s="9">
        <v>3.7100000000000001E-2</v>
      </c>
      <c r="M55" s="9">
        <v>6.3700000000000007E-2</v>
      </c>
      <c r="N55" s="9">
        <v>8.3500000000000005E-2</v>
      </c>
      <c r="O55" s="9">
        <v>8.2699999999999996E-2</v>
      </c>
      <c r="P55" s="9">
        <v>5.0500000000000003E-2</v>
      </c>
      <c r="Q55" s="9">
        <v>4.0300000000000002E-2</v>
      </c>
      <c r="R55" s="9">
        <v>4.0399999999999998E-2</v>
      </c>
      <c r="S55" s="9">
        <v>4.1399999999999999E-2</v>
      </c>
      <c r="T55" s="9">
        <v>4.7800000000000002E-2</v>
      </c>
      <c r="U55" s="9">
        <v>0.04</v>
      </c>
      <c r="V55" s="9">
        <v>4.0099999999999997E-2</v>
      </c>
      <c r="W55" s="9">
        <v>3.9100000000000003E-2</v>
      </c>
      <c r="X55" s="9">
        <v>4.8300000000000003E-2</v>
      </c>
      <c r="Y55" s="9">
        <v>6.5500000000000003E-2</v>
      </c>
      <c r="Z55" s="9">
        <v>7.22E-2</v>
      </c>
      <c r="AA55" s="9">
        <v>6.83E-2</v>
      </c>
      <c r="AB55" s="9">
        <v>6.0900000000000003E-2</v>
      </c>
      <c r="AC55" s="9">
        <v>4.02E-2</v>
      </c>
      <c r="AD55" s="9">
        <v>2.7099999999999999E-2</v>
      </c>
      <c r="AE55" s="9">
        <v>9.2999999999999992E-3</v>
      </c>
      <c r="AF55" s="9">
        <v>1.2999999999999999E-3</v>
      </c>
      <c r="AG55" s="27">
        <f t="shared" si="0"/>
        <v>12.692</v>
      </c>
      <c r="AH55" s="27">
        <f t="shared" si="1"/>
        <v>7.3416000000000006</v>
      </c>
      <c r="AI55" s="27">
        <f t="shared" si="2"/>
        <v>10.974399999999999</v>
      </c>
      <c r="AJ55" s="30">
        <v>2.65</v>
      </c>
    </row>
    <row r="56" spans="1:36" s="3" customFormat="1" ht="14.25" customHeight="1">
      <c r="A56" s="20" t="s">
        <v>59</v>
      </c>
      <c r="B56" s="7">
        <v>1410</v>
      </c>
      <c r="C56" s="18" t="s">
        <v>65</v>
      </c>
      <c r="D56" s="7">
        <v>1410</v>
      </c>
      <c r="E56" s="14">
        <v>0</v>
      </c>
      <c r="F56" s="5">
        <v>0</v>
      </c>
      <c r="G56" s="14">
        <v>4</v>
      </c>
      <c r="H56" s="14">
        <v>57</v>
      </c>
      <c r="I56" s="9">
        <v>0</v>
      </c>
      <c r="J56" s="9">
        <v>0</v>
      </c>
      <c r="K56" s="9">
        <v>1.9E-3</v>
      </c>
      <c r="L56" s="9">
        <v>3.1099999999999999E-2</v>
      </c>
      <c r="M56" s="9">
        <v>6.2399999999999997E-2</v>
      </c>
      <c r="N56" s="9">
        <v>7.1800000000000003E-2</v>
      </c>
      <c r="O56" s="9">
        <v>7.3099999999999998E-2</v>
      </c>
      <c r="P56" s="9">
        <v>5.4199999999999998E-2</v>
      </c>
      <c r="Q56" s="9">
        <v>3.9899999999999998E-2</v>
      </c>
      <c r="R56" s="9">
        <v>3.2300000000000002E-2</v>
      </c>
      <c r="S56" s="9">
        <v>3.78E-2</v>
      </c>
      <c r="T56" s="9">
        <v>4.6300000000000001E-2</v>
      </c>
      <c r="U56" s="9">
        <v>3.9300000000000002E-2</v>
      </c>
      <c r="V56" s="9">
        <v>4.0399999999999998E-2</v>
      </c>
      <c r="W56" s="9">
        <v>3.7900000000000003E-2</v>
      </c>
      <c r="X56" s="9">
        <v>4.6800000000000001E-2</v>
      </c>
      <c r="Y56" s="9">
        <v>7.1599999999999997E-2</v>
      </c>
      <c r="Z56" s="9">
        <v>8.09E-2</v>
      </c>
      <c r="AA56" s="9">
        <v>7.5700000000000003E-2</v>
      </c>
      <c r="AB56" s="9">
        <v>5.8799999999999998E-2</v>
      </c>
      <c r="AC56" s="9">
        <v>4.2700000000000002E-2</v>
      </c>
      <c r="AD56" s="9">
        <v>3.3799999999999997E-2</v>
      </c>
      <c r="AE56" s="9">
        <v>1.7299999999999999E-2</v>
      </c>
      <c r="AF56" s="9">
        <v>4.0000000000000001E-3</v>
      </c>
      <c r="AG56" s="27">
        <f t="shared" si="0"/>
        <v>4.1666999999999996</v>
      </c>
      <c r="AH56" s="27">
        <f t="shared" si="1"/>
        <v>2.6676000000000002</v>
      </c>
      <c r="AI56" s="27">
        <f t="shared" si="2"/>
        <v>4.6113</v>
      </c>
      <c r="AJ56" s="30">
        <v>2.65</v>
      </c>
    </row>
    <row r="57" spans="1:36" s="3" customFormat="1" ht="14.25" customHeight="1">
      <c r="A57" s="20" t="s">
        <v>59</v>
      </c>
      <c r="B57" s="7">
        <v>1411</v>
      </c>
      <c r="C57" s="18" t="s">
        <v>66</v>
      </c>
      <c r="D57" s="7">
        <v>1411</v>
      </c>
      <c r="E57" s="14">
        <v>4</v>
      </c>
      <c r="F57" s="5">
        <v>0</v>
      </c>
      <c r="G57" s="14">
        <v>3</v>
      </c>
      <c r="H57" s="14">
        <v>109</v>
      </c>
      <c r="I57" s="9">
        <v>0</v>
      </c>
      <c r="J57" s="9">
        <v>0</v>
      </c>
      <c r="K57" s="9">
        <v>3.5000000000000001E-3</v>
      </c>
      <c r="L57" s="9">
        <v>3.4200000000000001E-2</v>
      </c>
      <c r="M57" s="9">
        <v>6.7400000000000002E-2</v>
      </c>
      <c r="N57" s="9">
        <v>8.8700000000000001E-2</v>
      </c>
      <c r="O57" s="9">
        <v>8.5900000000000004E-2</v>
      </c>
      <c r="P57" s="9">
        <v>5.57E-2</v>
      </c>
      <c r="Q57" s="9">
        <v>3.6700000000000003E-2</v>
      </c>
      <c r="R57" s="9">
        <v>3.5799999999999998E-2</v>
      </c>
      <c r="S57" s="9">
        <v>3.6299999999999999E-2</v>
      </c>
      <c r="T57" s="9">
        <v>4.4499999999999998E-2</v>
      </c>
      <c r="U57" s="9">
        <v>4.2500000000000003E-2</v>
      </c>
      <c r="V57" s="9">
        <v>3.9600000000000003E-2</v>
      </c>
      <c r="W57" s="9">
        <v>4.1700000000000001E-2</v>
      </c>
      <c r="X57" s="9">
        <v>4.8000000000000001E-2</v>
      </c>
      <c r="Y57" s="9">
        <v>7.1999999999999995E-2</v>
      </c>
      <c r="Z57" s="9">
        <v>7.2300000000000003E-2</v>
      </c>
      <c r="AA57" s="9">
        <v>6.9000000000000006E-2</v>
      </c>
      <c r="AB57" s="9">
        <v>4.9099999999999998E-2</v>
      </c>
      <c r="AC57" s="9">
        <v>3.4200000000000001E-2</v>
      </c>
      <c r="AD57" s="9">
        <v>2.7300000000000001E-2</v>
      </c>
      <c r="AE57" s="9">
        <v>1.21E-2</v>
      </c>
      <c r="AF57" s="9">
        <v>3.3E-3</v>
      </c>
      <c r="AG57" s="27">
        <f t="shared" si="0"/>
        <v>9.6683000000000003</v>
      </c>
      <c r="AH57" s="27">
        <f t="shared" si="1"/>
        <v>5.2320000000000002</v>
      </c>
      <c r="AI57" s="27">
        <f t="shared" si="2"/>
        <v>7.8807</v>
      </c>
      <c r="AJ57" s="30">
        <v>2.65</v>
      </c>
    </row>
    <row r="58" spans="1:36" s="3" customFormat="1" ht="14.25" customHeight="1">
      <c r="A58" s="20" t="s">
        <v>59</v>
      </c>
      <c r="B58" s="7">
        <v>1412</v>
      </c>
      <c r="C58" s="18" t="s">
        <v>67</v>
      </c>
      <c r="D58" s="7">
        <v>1412</v>
      </c>
      <c r="E58" s="14">
        <v>16</v>
      </c>
      <c r="F58" s="5">
        <v>0</v>
      </c>
      <c r="G58" s="14">
        <v>0</v>
      </c>
      <c r="H58" s="14">
        <v>298</v>
      </c>
      <c r="I58" s="9">
        <v>0</v>
      </c>
      <c r="J58" s="9">
        <v>0</v>
      </c>
      <c r="K58" s="9">
        <v>2.3999999999999998E-3</v>
      </c>
      <c r="L58" s="9">
        <v>3.5900000000000001E-2</v>
      </c>
      <c r="M58" s="9">
        <v>5.9499999999999997E-2</v>
      </c>
      <c r="N58" s="9">
        <v>6.9199999999999998E-2</v>
      </c>
      <c r="O58" s="9">
        <v>6.2799999999999995E-2</v>
      </c>
      <c r="P58" s="9">
        <v>4.87E-2</v>
      </c>
      <c r="Q58" s="9">
        <v>4.0800000000000003E-2</v>
      </c>
      <c r="R58" s="9">
        <v>4.2200000000000001E-2</v>
      </c>
      <c r="S58" s="9">
        <v>4.65E-2</v>
      </c>
      <c r="T58" s="9">
        <v>5.0200000000000002E-2</v>
      </c>
      <c r="U58" s="9">
        <v>4.5100000000000001E-2</v>
      </c>
      <c r="V58" s="9">
        <v>4.3700000000000003E-2</v>
      </c>
      <c r="W58" s="9">
        <v>4.3200000000000002E-2</v>
      </c>
      <c r="X58" s="9">
        <v>5.0299999999999997E-2</v>
      </c>
      <c r="Y58" s="9">
        <v>6.4600000000000005E-2</v>
      </c>
      <c r="Z58" s="9">
        <v>7.0400000000000004E-2</v>
      </c>
      <c r="AA58" s="9">
        <v>7.3300000000000004E-2</v>
      </c>
      <c r="AB58" s="9">
        <v>5.2999999999999999E-2</v>
      </c>
      <c r="AC58" s="9">
        <v>4.3400000000000001E-2</v>
      </c>
      <c r="AD58" s="9">
        <v>3.32E-2</v>
      </c>
      <c r="AE58" s="9">
        <v>1.7600000000000001E-2</v>
      </c>
      <c r="AF58" s="9">
        <v>4.0000000000000001E-3</v>
      </c>
      <c r="AG58" s="27">
        <f t="shared" si="0"/>
        <v>20.621600000000001</v>
      </c>
      <c r="AH58" s="27">
        <f t="shared" si="1"/>
        <v>14.9894</v>
      </c>
      <c r="AI58" s="27">
        <f t="shared" si="2"/>
        <v>21.843400000000003</v>
      </c>
      <c r="AJ58" s="30">
        <v>2.65</v>
      </c>
    </row>
    <row r="59" spans="1:36" s="3" customFormat="1" ht="14.25" customHeight="1">
      <c r="A59" s="20" t="s">
        <v>59</v>
      </c>
      <c r="B59" s="7">
        <v>1416</v>
      </c>
      <c r="C59" s="18" t="s">
        <v>68</v>
      </c>
      <c r="D59" s="7">
        <v>1416</v>
      </c>
      <c r="E59" s="14">
        <v>0</v>
      </c>
      <c r="F59" s="5">
        <v>0</v>
      </c>
      <c r="G59" s="14">
        <v>1</v>
      </c>
      <c r="H59" s="14">
        <v>46</v>
      </c>
      <c r="I59" s="26">
        <v>8.2000000000000001E-5</v>
      </c>
      <c r="J59" s="26">
        <v>0</v>
      </c>
      <c r="K59" s="26">
        <v>2.1510204081632654E-3</v>
      </c>
      <c r="L59" s="26">
        <v>2.8098000000000001E-2</v>
      </c>
      <c r="M59" s="26">
        <v>6.3717999999999983E-2</v>
      </c>
      <c r="N59" s="26">
        <v>7.7010000000000009E-2</v>
      </c>
      <c r="O59" s="26">
        <v>8.1840000000000024E-2</v>
      </c>
      <c r="P59" s="26">
        <v>5.3929999999999999E-2</v>
      </c>
      <c r="Q59" s="26">
        <v>3.796999999999999E-2</v>
      </c>
      <c r="R59" s="26">
        <v>3.4769999999999988E-2</v>
      </c>
      <c r="S59" s="26">
        <v>3.8716E-2</v>
      </c>
      <c r="T59" s="26">
        <v>4.4501999999999986E-2</v>
      </c>
      <c r="U59" s="26">
        <v>4.3251999999999999E-2</v>
      </c>
      <c r="V59" s="26">
        <v>4.3836000000000007E-2</v>
      </c>
      <c r="W59" s="26">
        <v>5.3120000000000001E-2</v>
      </c>
      <c r="X59" s="26">
        <v>4.5749999999999985E-2</v>
      </c>
      <c r="Y59" s="26">
        <v>6.680800000000002E-2</v>
      </c>
      <c r="Z59" s="26">
        <v>7.7763999999999986E-2</v>
      </c>
      <c r="AA59" s="26">
        <v>7.2265999999999983E-2</v>
      </c>
      <c r="AB59" s="26">
        <v>5.3566000000000023E-2</v>
      </c>
      <c r="AC59" s="26">
        <v>3.884E-2</v>
      </c>
      <c r="AD59" s="26">
        <v>2.8663999999999995E-2</v>
      </c>
      <c r="AE59" s="26">
        <v>1.1109999999999998E-2</v>
      </c>
      <c r="AF59" s="26">
        <v>2.2380000000000004E-3</v>
      </c>
      <c r="AG59" s="27">
        <f t="shared" si="0"/>
        <v>3.7646400000000009</v>
      </c>
      <c r="AH59" s="27">
        <f t="shared" si="1"/>
        <v>2.4435199999999999</v>
      </c>
      <c r="AI59" s="27">
        <f t="shared" si="2"/>
        <v>3.5771439999999992</v>
      </c>
      <c r="AJ59" s="30">
        <v>2.65</v>
      </c>
    </row>
    <row r="60" spans="1:36" s="3" customFormat="1" ht="14.25" customHeight="1">
      <c r="A60" s="20" t="s">
        <v>59</v>
      </c>
      <c r="B60" s="7">
        <v>1418</v>
      </c>
      <c r="C60" s="18" t="s">
        <v>69</v>
      </c>
      <c r="D60" s="7">
        <v>1418</v>
      </c>
      <c r="E60" s="14">
        <v>0</v>
      </c>
      <c r="F60" s="5">
        <v>0</v>
      </c>
      <c r="G60" s="14">
        <v>1</v>
      </c>
      <c r="H60" s="14">
        <v>95</v>
      </c>
      <c r="I60" s="26">
        <v>8.2000000000000001E-5</v>
      </c>
      <c r="J60" s="26">
        <v>0</v>
      </c>
      <c r="K60" s="26">
        <v>2.1510204081632654E-3</v>
      </c>
      <c r="L60" s="26">
        <v>2.8098000000000001E-2</v>
      </c>
      <c r="M60" s="26">
        <v>6.3717999999999983E-2</v>
      </c>
      <c r="N60" s="26">
        <v>7.7010000000000009E-2</v>
      </c>
      <c r="O60" s="26">
        <v>8.1840000000000024E-2</v>
      </c>
      <c r="P60" s="26">
        <v>5.3929999999999999E-2</v>
      </c>
      <c r="Q60" s="26">
        <v>3.796999999999999E-2</v>
      </c>
      <c r="R60" s="26">
        <v>3.4769999999999988E-2</v>
      </c>
      <c r="S60" s="26">
        <v>3.8716E-2</v>
      </c>
      <c r="T60" s="26">
        <v>4.4501999999999986E-2</v>
      </c>
      <c r="U60" s="26">
        <v>4.3251999999999999E-2</v>
      </c>
      <c r="V60" s="26">
        <v>4.3836000000000007E-2</v>
      </c>
      <c r="W60" s="26">
        <v>5.3120000000000001E-2</v>
      </c>
      <c r="X60" s="26">
        <v>4.5749999999999985E-2</v>
      </c>
      <c r="Y60" s="26">
        <v>6.680800000000002E-2</v>
      </c>
      <c r="Z60" s="26">
        <v>7.7763999999999986E-2</v>
      </c>
      <c r="AA60" s="26">
        <v>7.2265999999999983E-2</v>
      </c>
      <c r="AB60" s="26">
        <v>5.3566000000000023E-2</v>
      </c>
      <c r="AC60" s="26">
        <v>3.884E-2</v>
      </c>
      <c r="AD60" s="26">
        <v>2.8663999999999995E-2</v>
      </c>
      <c r="AE60" s="26">
        <v>1.1109999999999998E-2</v>
      </c>
      <c r="AF60" s="26">
        <v>2.2380000000000004E-3</v>
      </c>
      <c r="AG60" s="27">
        <f t="shared" si="0"/>
        <v>7.7748000000000026</v>
      </c>
      <c r="AH60" s="27">
        <f t="shared" si="1"/>
        <v>5.0464000000000002</v>
      </c>
      <c r="AI60" s="27">
        <f t="shared" si="2"/>
        <v>7.3875799999999989</v>
      </c>
      <c r="AJ60" s="30">
        <v>2.65</v>
      </c>
    </row>
    <row r="61" spans="1:36" s="3" customFormat="1" ht="14.25" customHeight="1">
      <c r="A61" s="20" t="s">
        <v>59</v>
      </c>
      <c r="B61" s="7">
        <v>1420</v>
      </c>
      <c r="C61" s="18" t="s">
        <v>70</v>
      </c>
      <c r="D61" s="7">
        <v>1420</v>
      </c>
      <c r="E61" s="14">
        <v>0</v>
      </c>
      <c r="F61" s="5">
        <v>0</v>
      </c>
      <c r="G61" s="14">
        <v>4</v>
      </c>
      <c r="H61" s="14">
        <v>102</v>
      </c>
      <c r="I61" s="9">
        <v>0</v>
      </c>
      <c r="J61" s="9">
        <v>0</v>
      </c>
      <c r="K61" s="9">
        <v>4.8300000000000003E-2</v>
      </c>
      <c r="L61" s="9">
        <v>5.4300000000000001E-2</v>
      </c>
      <c r="M61" s="9">
        <v>7.3099999999999998E-2</v>
      </c>
      <c r="N61" s="9">
        <v>7.7100000000000002E-2</v>
      </c>
      <c r="O61" s="9">
        <v>5.6399999999999999E-2</v>
      </c>
      <c r="P61" s="9">
        <v>4.1300000000000003E-2</v>
      </c>
      <c r="Q61" s="9">
        <v>3.3099999999999997E-2</v>
      </c>
      <c r="R61" s="9">
        <v>4.0599999999999997E-2</v>
      </c>
      <c r="S61" s="9">
        <v>4.6600000000000003E-2</v>
      </c>
      <c r="T61" s="9">
        <v>4.8300000000000003E-2</v>
      </c>
      <c r="U61" s="9">
        <v>4.4200000000000003E-2</v>
      </c>
      <c r="V61" s="9">
        <v>4.0500000000000001E-2</v>
      </c>
      <c r="W61" s="9">
        <v>5.04E-2</v>
      </c>
      <c r="X61" s="9">
        <v>6.9199999999999998E-2</v>
      </c>
      <c r="Y61" s="9">
        <v>7.5300000000000006E-2</v>
      </c>
      <c r="Z61" s="9">
        <v>7.3800000000000004E-2</v>
      </c>
      <c r="AA61" s="9">
        <v>5.1400000000000001E-2</v>
      </c>
      <c r="AB61" s="9">
        <v>3.5999999999999997E-2</v>
      </c>
      <c r="AC61" s="9">
        <v>2.6599999999999999E-2</v>
      </c>
      <c r="AD61" s="9">
        <v>1.3299999999999999E-2</v>
      </c>
      <c r="AE61" s="9">
        <v>0</v>
      </c>
      <c r="AF61" s="9">
        <v>0</v>
      </c>
      <c r="AG61" s="27">
        <f t="shared" si="0"/>
        <v>7.8642000000000003</v>
      </c>
      <c r="AH61" s="27">
        <f t="shared" si="1"/>
        <v>7.0583999999999998</v>
      </c>
      <c r="AI61" s="27">
        <f t="shared" si="2"/>
        <v>7.680600000000001</v>
      </c>
      <c r="AJ61" s="30">
        <v>2.65</v>
      </c>
    </row>
    <row r="62" spans="1:36" s="3" customFormat="1" ht="14.25" customHeight="1">
      <c r="A62" s="20" t="s">
        <v>59</v>
      </c>
      <c r="B62" s="7">
        <v>1421</v>
      </c>
      <c r="C62" s="18" t="s">
        <v>71</v>
      </c>
      <c r="D62" s="7">
        <v>1421</v>
      </c>
      <c r="E62" s="14">
        <v>4</v>
      </c>
      <c r="F62" s="5">
        <v>0</v>
      </c>
      <c r="G62" s="14">
        <v>0</v>
      </c>
      <c r="H62" s="14">
        <v>113</v>
      </c>
      <c r="I62" s="26">
        <v>8.2000000000000001E-5</v>
      </c>
      <c r="J62" s="26">
        <v>0</v>
      </c>
      <c r="K62" s="26">
        <v>2.1510204081632654E-3</v>
      </c>
      <c r="L62" s="26">
        <v>2.8098000000000001E-2</v>
      </c>
      <c r="M62" s="26">
        <v>6.3717999999999983E-2</v>
      </c>
      <c r="N62" s="26">
        <v>7.7010000000000009E-2</v>
      </c>
      <c r="O62" s="26">
        <v>8.1840000000000024E-2</v>
      </c>
      <c r="P62" s="26">
        <v>5.3929999999999999E-2</v>
      </c>
      <c r="Q62" s="26">
        <v>3.796999999999999E-2</v>
      </c>
      <c r="R62" s="26">
        <v>3.4769999999999988E-2</v>
      </c>
      <c r="S62" s="26">
        <v>3.8716E-2</v>
      </c>
      <c r="T62" s="26">
        <v>4.4501999999999986E-2</v>
      </c>
      <c r="U62" s="26">
        <v>4.3251999999999999E-2</v>
      </c>
      <c r="V62" s="26">
        <v>4.3836000000000007E-2</v>
      </c>
      <c r="W62" s="26">
        <v>5.3120000000000001E-2</v>
      </c>
      <c r="X62" s="26">
        <v>4.5749999999999985E-2</v>
      </c>
      <c r="Y62" s="26">
        <v>6.680800000000002E-2</v>
      </c>
      <c r="Z62" s="26">
        <v>7.7763999999999986E-2</v>
      </c>
      <c r="AA62" s="26">
        <v>7.2265999999999983E-2</v>
      </c>
      <c r="AB62" s="26">
        <v>5.3566000000000023E-2</v>
      </c>
      <c r="AC62" s="26">
        <v>3.884E-2</v>
      </c>
      <c r="AD62" s="26">
        <v>2.8663999999999995E-2</v>
      </c>
      <c r="AE62" s="26">
        <v>1.1109999999999998E-2</v>
      </c>
      <c r="AF62" s="26">
        <v>2.2380000000000004E-3</v>
      </c>
      <c r="AG62" s="27">
        <f t="shared" si="0"/>
        <v>9.2479200000000024</v>
      </c>
      <c r="AH62" s="27">
        <f t="shared" si="1"/>
        <v>6.0025599999999999</v>
      </c>
      <c r="AI62" s="27">
        <f t="shared" si="2"/>
        <v>8.7873319999999993</v>
      </c>
      <c r="AJ62" s="30">
        <v>2.65</v>
      </c>
    </row>
    <row r="63" spans="1:36" s="3" customFormat="1" ht="14.25" customHeight="1">
      <c r="A63" s="20" t="s">
        <v>59</v>
      </c>
      <c r="B63" s="7">
        <v>1422</v>
      </c>
      <c r="C63" s="18" t="s">
        <v>72</v>
      </c>
      <c r="D63" s="7">
        <v>1422</v>
      </c>
      <c r="E63" s="14">
        <v>8</v>
      </c>
      <c r="F63" s="5">
        <v>0</v>
      </c>
      <c r="G63" s="14">
        <v>0</v>
      </c>
      <c r="H63" s="14">
        <v>174</v>
      </c>
      <c r="I63" s="26">
        <v>8.2000000000000001E-5</v>
      </c>
      <c r="J63" s="26">
        <v>0</v>
      </c>
      <c r="K63" s="26">
        <v>2.1510204081632654E-3</v>
      </c>
      <c r="L63" s="26">
        <v>2.8098000000000001E-2</v>
      </c>
      <c r="M63" s="26">
        <v>6.3717999999999983E-2</v>
      </c>
      <c r="N63" s="26">
        <v>7.7010000000000009E-2</v>
      </c>
      <c r="O63" s="26">
        <v>8.1840000000000024E-2</v>
      </c>
      <c r="P63" s="26">
        <v>5.3929999999999999E-2</v>
      </c>
      <c r="Q63" s="26">
        <v>3.796999999999999E-2</v>
      </c>
      <c r="R63" s="26">
        <v>3.4769999999999988E-2</v>
      </c>
      <c r="S63" s="26">
        <v>3.8716E-2</v>
      </c>
      <c r="T63" s="26">
        <v>4.4501999999999986E-2</v>
      </c>
      <c r="U63" s="26">
        <v>4.3251999999999999E-2</v>
      </c>
      <c r="V63" s="26">
        <v>4.3836000000000007E-2</v>
      </c>
      <c r="W63" s="26">
        <v>5.3120000000000001E-2</v>
      </c>
      <c r="X63" s="26">
        <v>4.5749999999999985E-2</v>
      </c>
      <c r="Y63" s="26">
        <v>6.680800000000002E-2</v>
      </c>
      <c r="Z63" s="26">
        <v>7.7763999999999986E-2</v>
      </c>
      <c r="AA63" s="26">
        <v>7.2265999999999983E-2</v>
      </c>
      <c r="AB63" s="26">
        <v>5.3566000000000023E-2</v>
      </c>
      <c r="AC63" s="26">
        <v>3.884E-2</v>
      </c>
      <c r="AD63" s="26">
        <v>2.8663999999999995E-2</v>
      </c>
      <c r="AE63" s="26">
        <v>1.1109999999999998E-2</v>
      </c>
      <c r="AF63" s="26">
        <v>2.2380000000000004E-3</v>
      </c>
      <c r="AG63" s="27">
        <f t="shared" si="0"/>
        <v>14.240160000000005</v>
      </c>
      <c r="AH63" s="27">
        <f t="shared" si="1"/>
        <v>9.2428799999999995</v>
      </c>
      <c r="AI63" s="27">
        <f t="shared" si="2"/>
        <v>13.530935999999997</v>
      </c>
      <c r="AJ63" s="30">
        <v>2.65</v>
      </c>
    </row>
    <row r="64" spans="1:36" s="3" customFormat="1" ht="14.25" customHeight="1">
      <c r="A64" s="20" t="s">
        <v>59</v>
      </c>
      <c r="B64" s="7">
        <v>1423</v>
      </c>
      <c r="C64" s="18" t="s">
        <v>73</v>
      </c>
      <c r="D64" s="7">
        <v>1423</v>
      </c>
      <c r="E64" s="14">
        <v>0</v>
      </c>
      <c r="F64" s="5">
        <v>0</v>
      </c>
      <c r="G64" s="14">
        <v>3</v>
      </c>
      <c r="H64" s="14">
        <v>75</v>
      </c>
      <c r="I64" s="26">
        <v>8.2000000000000001E-5</v>
      </c>
      <c r="J64" s="26">
        <v>0</v>
      </c>
      <c r="K64" s="26">
        <v>2.1510204081632654E-3</v>
      </c>
      <c r="L64" s="26">
        <v>2.8098000000000001E-2</v>
      </c>
      <c r="M64" s="26">
        <v>6.3717999999999983E-2</v>
      </c>
      <c r="N64" s="26">
        <v>7.7010000000000009E-2</v>
      </c>
      <c r="O64" s="26">
        <v>8.1840000000000024E-2</v>
      </c>
      <c r="P64" s="26">
        <v>5.3929999999999999E-2</v>
      </c>
      <c r="Q64" s="26">
        <v>3.796999999999999E-2</v>
      </c>
      <c r="R64" s="26">
        <v>3.4769999999999988E-2</v>
      </c>
      <c r="S64" s="26">
        <v>3.8716E-2</v>
      </c>
      <c r="T64" s="26">
        <v>4.4501999999999986E-2</v>
      </c>
      <c r="U64" s="26">
        <v>4.3251999999999999E-2</v>
      </c>
      <c r="V64" s="26">
        <v>4.3836000000000007E-2</v>
      </c>
      <c r="W64" s="26">
        <v>5.3120000000000001E-2</v>
      </c>
      <c r="X64" s="26">
        <v>4.5749999999999985E-2</v>
      </c>
      <c r="Y64" s="26">
        <v>6.680800000000002E-2</v>
      </c>
      <c r="Z64" s="26">
        <v>7.7763999999999986E-2</v>
      </c>
      <c r="AA64" s="26">
        <v>7.2265999999999983E-2</v>
      </c>
      <c r="AB64" s="26">
        <v>5.3566000000000023E-2</v>
      </c>
      <c r="AC64" s="26">
        <v>3.884E-2</v>
      </c>
      <c r="AD64" s="26">
        <v>2.8663999999999995E-2</v>
      </c>
      <c r="AE64" s="26">
        <v>1.1109999999999998E-2</v>
      </c>
      <c r="AF64" s="26">
        <v>2.2380000000000004E-3</v>
      </c>
      <c r="AG64" s="27">
        <f t="shared" si="0"/>
        <v>6.1380000000000017</v>
      </c>
      <c r="AH64" s="27">
        <f t="shared" si="1"/>
        <v>3.984</v>
      </c>
      <c r="AI64" s="27">
        <f t="shared" si="2"/>
        <v>5.8322999999999992</v>
      </c>
      <c r="AJ64" s="30">
        <v>2.65</v>
      </c>
    </row>
    <row r="65" spans="1:36" s="3" customFormat="1" ht="14.25" customHeight="1">
      <c r="A65" s="20" t="s">
        <v>59</v>
      </c>
      <c r="B65" s="7">
        <v>1407</v>
      </c>
      <c r="C65" s="18" t="s">
        <v>74</v>
      </c>
      <c r="D65" s="7">
        <v>1407</v>
      </c>
      <c r="E65" s="14">
        <v>7</v>
      </c>
      <c r="F65" s="5">
        <v>0</v>
      </c>
      <c r="G65" s="14">
        <v>4</v>
      </c>
      <c r="H65" s="14">
        <v>179</v>
      </c>
      <c r="I65" s="26">
        <v>8.2000000000000001E-5</v>
      </c>
      <c r="J65" s="26">
        <v>0</v>
      </c>
      <c r="K65" s="26">
        <v>2.1510204081632654E-3</v>
      </c>
      <c r="L65" s="26">
        <v>2.8098000000000001E-2</v>
      </c>
      <c r="M65" s="26">
        <v>6.3717999999999983E-2</v>
      </c>
      <c r="N65" s="26">
        <v>7.7010000000000009E-2</v>
      </c>
      <c r="O65" s="26">
        <v>8.1840000000000024E-2</v>
      </c>
      <c r="P65" s="26">
        <v>5.3929999999999999E-2</v>
      </c>
      <c r="Q65" s="26">
        <v>3.796999999999999E-2</v>
      </c>
      <c r="R65" s="26">
        <v>3.4769999999999988E-2</v>
      </c>
      <c r="S65" s="26">
        <v>3.8716E-2</v>
      </c>
      <c r="T65" s="26">
        <v>4.4501999999999986E-2</v>
      </c>
      <c r="U65" s="26">
        <v>4.3251999999999999E-2</v>
      </c>
      <c r="V65" s="26">
        <v>4.3836000000000007E-2</v>
      </c>
      <c r="W65" s="26">
        <v>5.3120000000000001E-2</v>
      </c>
      <c r="X65" s="26">
        <v>4.5749999999999985E-2</v>
      </c>
      <c r="Y65" s="26">
        <v>6.680800000000002E-2</v>
      </c>
      <c r="Z65" s="26">
        <v>7.7763999999999986E-2</v>
      </c>
      <c r="AA65" s="26">
        <v>7.2265999999999983E-2</v>
      </c>
      <c r="AB65" s="26">
        <v>5.3566000000000023E-2</v>
      </c>
      <c r="AC65" s="26">
        <v>3.884E-2</v>
      </c>
      <c r="AD65" s="26">
        <v>2.8663999999999995E-2</v>
      </c>
      <c r="AE65" s="26">
        <v>1.1109999999999998E-2</v>
      </c>
      <c r="AF65" s="26">
        <v>2.2380000000000004E-3</v>
      </c>
      <c r="AG65" s="27">
        <f t="shared" si="0"/>
        <v>14.649360000000005</v>
      </c>
      <c r="AH65" s="27">
        <f t="shared" si="1"/>
        <v>9.5084800000000005</v>
      </c>
      <c r="AI65" s="27">
        <f t="shared" si="2"/>
        <v>13.919755999999998</v>
      </c>
      <c r="AJ65" s="30">
        <v>2.65</v>
      </c>
    </row>
    <row r="66" spans="1:36" s="3" customFormat="1" ht="14.25" customHeight="1">
      <c r="A66" s="20" t="s">
        <v>75</v>
      </c>
      <c r="B66" s="7" t="s">
        <v>87</v>
      </c>
      <c r="C66" s="18" t="s">
        <v>76</v>
      </c>
      <c r="D66" s="7" t="s">
        <v>107</v>
      </c>
      <c r="E66" s="14">
        <v>0</v>
      </c>
      <c r="F66" s="14">
        <v>10</v>
      </c>
      <c r="G66" s="14">
        <v>0</v>
      </c>
      <c r="H66" s="14">
        <v>20</v>
      </c>
      <c r="I66" s="9">
        <v>0</v>
      </c>
      <c r="J66" s="9">
        <v>0</v>
      </c>
      <c r="K66" s="9">
        <v>1.4E-3</v>
      </c>
      <c r="L66" s="9">
        <v>5.1499999999999997E-2</v>
      </c>
      <c r="M66" s="9">
        <v>7.8399999999999997E-2</v>
      </c>
      <c r="N66" s="9">
        <v>9.6199999999999994E-2</v>
      </c>
      <c r="O66" s="9">
        <v>7.3099999999999998E-2</v>
      </c>
      <c r="P66" s="9">
        <v>4.9799999999999997E-2</v>
      </c>
      <c r="Q66" s="9">
        <v>3.56E-2</v>
      </c>
      <c r="R66" s="9">
        <v>3.6799999999999999E-2</v>
      </c>
      <c r="S66" s="9">
        <v>3.9699999999999999E-2</v>
      </c>
      <c r="T66" s="9">
        <v>4.4999999999999998E-2</v>
      </c>
      <c r="U66" s="9">
        <v>3.8699999999999998E-2</v>
      </c>
      <c r="V66" s="9">
        <v>3.73E-2</v>
      </c>
      <c r="W66" s="9">
        <v>3.9300000000000002E-2</v>
      </c>
      <c r="X66" s="9">
        <v>0.05</v>
      </c>
      <c r="Y66" s="9">
        <v>7.2700000000000001E-2</v>
      </c>
      <c r="Z66" s="9">
        <v>7.5700000000000003E-2</v>
      </c>
      <c r="AA66" s="9">
        <v>7.3499999999999996E-2</v>
      </c>
      <c r="AB66" s="9">
        <v>5.0200000000000002E-2</v>
      </c>
      <c r="AC66" s="9">
        <v>2.5399999999999999E-2</v>
      </c>
      <c r="AD66" s="9">
        <v>2.0199999999999999E-2</v>
      </c>
      <c r="AE66" s="9">
        <v>9.2999999999999992E-3</v>
      </c>
      <c r="AF66" s="9">
        <v>0</v>
      </c>
      <c r="AG66" s="27">
        <f t="shared" si="0"/>
        <v>1.9239999999999999</v>
      </c>
      <c r="AH66" s="27">
        <f t="shared" si="1"/>
        <v>1</v>
      </c>
      <c r="AI66" s="27">
        <f t="shared" si="2"/>
        <v>1.514</v>
      </c>
      <c r="AJ66" s="30">
        <v>2.65</v>
      </c>
    </row>
    <row r="67" spans="1:36" s="3" customFormat="1" ht="14.25" customHeight="1">
      <c r="A67" s="20" t="s">
        <v>77</v>
      </c>
      <c r="B67" s="15" t="s">
        <v>78</v>
      </c>
      <c r="C67" s="18" t="s">
        <v>79</v>
      </c>
      <c r="D67" s="15" t="s">
        <v>78</v>
      </c>
      <c r="E67" s="14">
        <v>0</v>
      </c>
      <c r="F67" s="14">
        <v>16</v>
      </c>
      <c r="G67" s="14">
        <v>0</v>
      </c>
      <c r="H67" s="14">
        <v>32</v>
      </c>
      <c r="I67" s="9">
        <v>0</v>
      </c>
      <c r="J67" s="9">
        <v>0</v>
      </c>
      <c r="K67" s="9">
        <v>2.9999999999999997E-4</v>
      </c>
      <c r="L67" s="9">
        <v>2.81E-2</v>
      </c>
      <c r="M67" s="9">
        <v>5.9400000000000001E-2</v>
      </c>
      <c r="N67" s="9">
        <v>8.3099999999999993E-2</v>
      </c>
      <c r="O67" s="9">
        <v>8.3000000000000004E-2</v>
      </c>
      <c r="P67" s="9">
        <v>5.0500000000000003E-2</v>
      </c>
      <c r="Q67" s="9">
        <v>4.0399999999999998E-2</v>
      </c>
      <c r="R67" s="9">
        <v>3.6799999999999999E-2</v>
      </c>
      <c r="S67" s="9">
        <v>4.0899999999999999E-2</v>
      </c>
      <c r="T67" s="9">
        <v>4.7899999999999998E-2</v>
      </c>
      <c r="U67" s="9">
        <v>4.5600000000000002E-2</v>
      </c>
      <c r="V67" s="9">
        <v>4.0399999999999998E-2</v>
      </c>
      <c r="W67" s="9">
        <v>4.02E-2</v>
      </c>
      <c r="X67" s="9">
        <v>4.6199999999999998E-2</v>
      </c>
      <c r="Y67" s="9">
        <v>6.7599999999999993E-2</v>
      </c>
      <c r="Z67" s="9">
        <v>7.8600000000000003E-2</v>
      </c>
      <c r="AA67" s="9">
        <v>6.4100000000000004E-2</v>
      </c>
      <c r="AB67" s="9">
        <v>5.2699999999999997E-2</v>
      </c>
      <c r="AC67" s="9">
        <v>4.0599999999999997E-2</v>
      </c>
      <c r="AD67" s="9">
        <v>3.5299999999999998E-2</v>
      </c>
      <c r="AE67" s="9">
        <v>1.6400000000000001E-2</v>
      </c>
      <c r="AF67" s="9">
        <v>2E-3</v>
      </c>
      <c r="AG67" s="27">
        <f t="shared" ref="AG67:AG73" si="3">MAX(N67:Q67)*$H67</f>
        <v>2.6591999999999998</v>
      </c>
      <c r="AH67" s="27">
        <f t="shared" ref="AH67:AH73" si="4">MAX(R67:X67)*$H67</f>
        <v>1.5327999999999999</v>
      </c>
      <c r="AI67" s="27">
        <f t="shared" ref="AI67:AI73" si="5">MAX(Y67:AB67)*$H67</f>
        <v>2.5152000000000001</v>
      </c>
      <c r="AJ67" s="30">
        <v>2.65</v>
      </c>
    </row>
    <row r="68" spans="1:36" s="3" customFormat="1" ht="14.25" customHeight="1">
      <c r="A68" s="20" t="s">
        <v>77</v>
      </c>
      <c r="B68" s="15" t="s">
        <v>80</v>
      </c>
      <c r="C68" s="18" t="s">
        <v>81</v>
      </c>
      <c r="D68" s="15" t="s">
        <v>80</v>
      </c>
      <c r="E68" s="14">
        <v>0</v>
      </c>
      <c r="F68" s="14">
        <v>0</v>
      </c>
      <c r="G68" s="14">
        <v>8</v>
      </c>
      <c r="H68" s="14">
        <v>16</v>
      </c>
      <c r="I68" s="9">
        <v>0</v>
      </c>
      <c r="J68" s="9">
        <v>0</v>
      </c>
      <c r="K68" s="9">
        <v>0</v>
      </c>
      <c r="L68" s="9">
        <v>1.9699999999999999E-2</v>
      </c>
      <c r="M68" s="9">
        <v>6.6699999999999995E-2</v>
      </c>
      <c r="N68" s="9">
        <v>7.9399999999999998E-2</v>
      </c>
      <c r="O68" s="9">
        <v>7.0800000000000002E-2</v>
      </c>
      <c r="P68" s="9">
        <v>6.5600000000000006E-2</v>
      </c>
      <c r="Q68" s="9">
        <v>3.3500000000000002E-2</v>
      </c>
      <c r="R68" s="9">
        <v>3.8899999999999997E-2</v>
      </c>
      <c r="S68" s="9">
        <v>3.8800000000000001E-2</v>
      </c>
      <c r="T68" s="9">
        <v>3.4799999999999998E-2</v>
      </c>
      <c r="U68" s="9">
        <v>3.4299999999999997E-2</v>
      </c>
      <c r="V68" s="9">
        <v>3.8399999999999997E-2</v>
      </c>
      <c r="W68" s="9">
        <v>3.2599999999999997E-2</v>
      </c>
      <c r="X68" s="9">
        <v>0.05</v>
      </c>
      <c r="Y68" s="9">
        <v>6.1600000000000002E-2</v>
      </c>
      <c r="Z68" s="9">
        <v>7.5999999999999998E-2</v>
      </c>
      <c r="AA68" s="9">
        <v>5.8200000000000002E-2</v>
      </c>
      <c r="AB68" s="9">
        <v>6.6600000000000006E-2</v>
      </c>
      <c r="AC68" s="9">
        <v>4.7699999999999999E-2</v>
      </c>
      <c r="AD68" s="9">
        <v>6.6900000000000001E-2</v>
      </c>
      <c r="AE68" s="9">
        <v>1.7899999999999999E-2</v>
      </c>
      <c r="AF68" s="9">
        <v>1.5E-3</v>
      </c>
      <c r="AG68" s="27">
        <f t="shared" si="3"/>
        <v>1.2704</v>
      </c>
      <c r="AH68" s="27">
        <f t="shared" si="4"/>
        <v>0.8</v>
      </c>
      <c r="AI68" s="27">
        <f t="shared" si="5"/>
        <v>1.216</v>
      </c>
      <c r="AJ68" s="30">
        <v>2.65</v>
      </c>
    </row>
    <row r="69" spans="1:36" ht="15" customHeight="1">
      <c r="A69" s="22" t="s">
        <v>95</v>
      </c>
      <c r="B69" s="5">
        <v>1001</v>
      </c>
      <c r="C69" s="21" t="s">
        <v>82</v>
      </c>
      <c r="D69" s="5">
        <v>1001</v>
      </c>
      <c r="E69" s="11">
        <v>0</v>
      </c>
      <c r="F69" s="14">
        <v>0</v>
      </c>
      <c r="G69" s="11">
        <v>7</v>
      </c>
      <c r="H69" s="11">
        <v>336</v>
      </c>
      <c r="I69" s="9">
        <v>0</v>
      </c>
      <c r="J69" s="9">
        <v>0</v>
      </c>
      <c r="K69" s="13">
        <v>0</v>
      </c>
      <c r="L69" s="13">
        <v>2.1499999999999998E-2</v>
      </c>
      <c r="M69" s="13">
        <v>7.9899999999999999E-2</v>
      </c>
      <c r="N69" s="13">
        <v>9.1399999999999995E-2</v>
      </c>
      <c r="O69" s="13">
        <v>9.2200000000000004E-2</v>
      </c>
      <c r="P69" s="13">
        <v>5.1499999999999997E-2</v>
      </c>
      <c r="Q69" s="13">
        <v>3.5099999999999999E-2</v>
      </c>
      <c r="R69" s="13">
        <v>3.1099999999999999E-2</v>
      </c>
      <c r="S69" s="13">
        <v>3.32E-2</v>
      </c>
      <c r="T69" s="13">
        <v>3.5099999999999999E-2</v>
      </c>
      <c r="U69" s="13">
        <v>3.1699999999999999E-2</v>
      </c>
      <c r="V69" s="13">
        <v>2.7E-2</v>
      </c>
      <c r="W69" s="13">
        <v>3.2899999999999999E-2</v>
      </c>
      <c r="X69" s="13">
        <v>4.9700000000000001E-2</v>
      </c>
      <c r="Y69" s="13">
        <v>8.4400000000000003E-2</v>
      </c>
      <c r="Z69" s="13">
        <v>0.1182</v>
      </c>
      <c r="AA69" s="13">
        <v>8.4500000000000006E-2</v>
      </c>
      <c r="AB69" s="13">
        <v>5.3699999999999998E-2</v>
      </c>
      <c r="AC69" s="13">
        <v>2.9100000000000001E-2</v>
      </c>
      <c r="AD69" s="13">
        <v>1.55E-2</v>
      </c>
      <c r="AE69" s="13">
        <v>2.5000000000000001E-3</v>
      </c>
      <c r="AF69" s="9">
        <v>0</v>
      </c>
      <c r="AG69" s="27">
        <f t="shared" si="3"/>
        <v>30.979200000000002</v>
      </c>
      <c r="AH69" s="27">
        <f t="shared" si="4"/>
        <v>16.699200000000001</v>
      </c>
      <c r="AI69" s="27">
        <f t="shared" si="5"/>
        <v>39.715200000000003</v>
      </c>
      <c r="AJ69" s="30">
        <v>2.65</v>
      </c>
    </row>
    <row r="70" spans="1:36" ht="15" customHeight="1">
      <c r="A70" s="22" t="s">
        <v>95</v>
      </c>
      <c r="B70" s="5">
        <v>1002</v>
      </c>
      <c r="C70" s="21" t="s">
        <v>83</v>
      </c>
      <c r="D70" s="5">
        <v>1002</v>
      </c>
      <c r="E70" s="11">
        <v>6</v>
      </c>
      <c r="F70" s="14">
        <v>0</v>
      </c>
      <c r="G70" s="11">
        <v>0</v>
      </c>
      <c r="H70" s="11">
        <v>192</v>
      </c>
      <c r="I70" s="9">
        <v>0</v>
      </c>
      <c r="J70" s="9">
        <v>0</v>
      </c>
      <c r="K70" s="13">
        <v>5.9999999999999995E-4</v>
      </c>
      <c r="L70" s="13">
        <v>3.4299999999999997E-2</v>
      </c>
      <c r="M70" s="13">
        <v>6.2100000000000002E-2</v>
      </c>
      <c r="N70" s="13">
        <v>9.2700000000000005E-2</v>
      </c>
      <c r="O70" s="13">
        <v>8.3199999999999996E-2</v>
      </c>
      <c r="P70" s="13">
        <v>5.4300000000000001E-2</v>
      </c>
      <c r="Q70" s="13">
        <v>3.7499999999999999E-2</v>
      </c>
      <c r="R70" s="13">
        <v>3.32E-2</v>
      </c>
      <c r="S70" s="13">
        <v>3.6400000000000002E-2</v>
      </c>
      <c r="T70" s="13">
        <v>4.4999999999999998E-2</v>
      </c>
      <c r="U70" s="13">
        <v>3.95E-2</v>
      </c>
      <c r="V70" s="13">
        <v>3.78E-2</v>
      </c>
      <c r="W70" s="13">
        <v>3.8300000000000001E-2</v>
      </c>
      <c r="X70" s="13">
        <v>4.3900000000000002E-2</v>
      </c>
      <c r="Y70" s="13">
        <v>6.5600000000000006E-2</v>
      </c>
      <c r="Z70" s="13">
        <v>7.5999999999999998E-2</v>
      </c>
      <c r="AA70" s="13">
        <v>7.2700000000000001E-2</v>
      </c>
      <c r="AB70" s="13">
        <v>5.1299999999999998E-2</v>
      </c>
      <c r="AC70" s="13">
        <v>4.6899999999999997E-2</v>
      </c>
      <c r="AD70" s="13">
        <v>3.2399999999999998E-2</v>
      </c>
      <c r="AE70" s="13">
        <v>1.3599999999999999E-2</v>
      </c>
      <c r="AF70" s="13">
        <v>3.0000000000000001E-3</v>
      </c>
      <c r="AG70" s="27">
        <f t="shared" si="3"/>
        <v>17.798400000000001</v>
      </c>
      <c r="AH70" s="27">
        <f t="shared" si="4"/>
        <v>8.64</v>
      </c>
      <c r="AI70" s="27">
        <f t="shared" si="5"/>
        <v>14.591999999999999</v>
      </c>
      <c r="AJ70" s="30">
        <v>2.65</v>
      </c>
    </row>
    <row r="71" spans="1:36" ht="15" customHeight="1">
      <c r="A71" s="22" t="s">
        <v>95</v>
      </c>
      <c r="B71" s="5">
        <v>1003</v>
      </c>
      <c r="C71" s="21" t="s">
        <v>84</v>
      </c>
      <c r="D71" s="5">
        <v>1003</v>
      </c>
      <c r="E71" s="11">
        <v>5</v>
      </c>
      <c r="F71" s="14">
        <v>0</v>
      </c>
      <c r="G71" s="11">
        <v>0</v>
      </c>
      <c r="H71" s="11">
        <v>100</v>
      </c>
      <c r="I71" s="9">
        <v>0</v>
      </c>
      <c r="J71" s="9">
        <v>0</v>
      </c>
      <c r="K71" s="13">
        <v>3.0000000000000001E-3</v>
      </c>
      <c r="L71" s="13">
        <v>3.2800000000000003E-2</v>
      </c>
      <c r="M71" s="13">
        <v>5.9900000000000002E-2</v>
      </c>
      <c r="N71" s="13">
        <v>9.0899999999999995E-2</v>
      </c>
      <c r="O71" s="13">
        <v>8.72E-2</v>
      </c>
      <c r="P71" s="13">
        <v>4.7699999999999999E-2</v>
      </c>
      <c r="Q71" s="13">
        <v>3.6499999999999998E-2</v>
      </c>
      <c r="R71" s="13">
        <v>3.49E-2</v>
      </c>
      <c r="S71" s="13">
        <v>3.5900000000000001E-2</v>
      </c>
      <c r="T71" s="13">
        <v>4.4900000000000002E-2</v>
      </c>
      <c r="U71" s="13">
        <v>4.1000000000000002E-2</v>
      </c>
      <c r="V71" s="13">
        <v>3.9800000000000002E-2</v>
      </c>
      <c r="W71" s="13">
        <v>3.9800000000000002E-2</v>
      </c>
      <c r="X71" s="13">
        <v>4.7600000000000003E-2</v>
      </c>
      <c r="Y71" s="13">
        <v>7.2999999999999995E-2</v>
      </c>
      <c r="Z71" s="13">
        <v>7.7799999999999994E-2</v>
      </c>
      <c r="AA71" s="13">
        <v>6.7199999999999996E-2</v>
      </c>
      <c r="AB71" s="13">
        <v>5.2400000000000002E-2</v>
      </c>
      <c r="AC71" s="13">
        <v>3.9E-2</v>
      </c>
      <c r="AD71" s="13">
        <v>3.1E-2</v>
      </c>
      <c r="AE71" s="13">
        <v>1.37E-2</v>
      </c>
      <c r="AF71" s="13">
        <v>4.0000000000000001E-3</v>
      </c>
      <c r="AG71" s="27">
        <f t="shared" si="3"/>
        <v>9.09</v>
      </c>
      <c r="AH71" s="27">
        <f t="shared" si="4"/>
        <v>4.7600000000000007</v>
      </c>
      <c r="AI71" s="27">
        <f t="shared" si="5"/>
        <v>7.7799999999999994</v>
      </c>
      <c r="AJ71" s="30">
        <v>2.65</v>
      </c>
    </row>
    <row r="72" spans="1:36" ht="15" customHeight="1">
      <c r="A72" s="22" t="s">
        <v>95</v>
      </c>
      <c r="B72" s="5">
        <v>1004</v>
      </c>
      <c r="C72" s="21" t="s">
        <v>85</v>
      </c>
      <c r="D72" s="5">
        <v>1004</v>
      </c>
      <c r="E72" s="11">
        <v>11</v>
      </c>
      <c r="F72" s="14">
        <v>0</v>
      </c>
      <c r="G72" s="11">
        <v>0</v>
      </c>
      <c r="H72" s="11">
        <v>264</v>
      </c>
      <c r="I72" s="9">
        <v>0</v>
      </c>
      <c r="J72" s="9">
        <v>0</v>
      </c>
      <c r="K72" s="13">
        <v>7.7000000000000002E-3</v>
      </c>
      <c r="L72" s="13">
        <v>5.1299999999999998E-2</v>
      </c>
      <c r="M72" s="13">
        <v>7.46E-2</v>
      </c>
      <c r="N72" s="13">
        <v>9.3299999999999994E-2</v>
      </c>
      <c r="O72" s="13">
        <v>9.4899999999999998E-2</v>
      </c>
      <c r="P72" s="13">
        <v>5.2200000000000003E-2</v>
      </c>
      <c r="Q72" s="13">
        <v>3.9300000000000002E-2</v>
      </c>
      <c r="R72" s="13">
        <v>3.4599999999999999E-2</v>
      </c>
      <c r="S72" s="13">
        <v>3.6799999999999999E-2</v>
      </c>
      <c r="T72" s="13">
        <v>4.1200000000000001E-2</v>
      </c>
      <c r="U72" s="13">
        <v>3.95E-2</v>
      </c>
      <c r="V72" s="13">
        <v>3.7699999999999997E-2</v>
      </c>
      <c r="W72" s="13">
        <v>3.73E-2</v>
      </c>
      <c r="X72" s="13">
        <v>4.6899999999999997E-2</v>
      </c>
      <c r="Y72" s="13">
        <v>6.93E-2</v>
      </c>
      <c r="Z72" s="13">
        <v>6.7799999999999999E-2</v>
      </c>
      <c r="AA72" s="13">
        <v>5.9799999999999999E-2</v>
      </c>
      <c r="AB72" s="13">
        <v>4.58E-2</v>
      </c>
      <c r="AC72" s="13">
        <v>3.2500000000000001E-2</v>
      </c>
      <c r="AD72" s="13">
        <v>2.23E-2</v>
      </c>
      <c r="AE72" s="13">
        <v>1.4200000000000001E-2</v>
      </c>
      <c r="AF72" s="13">
        <v>1E-3</v>
      </c>
      <c r="AG72" s="27">
        <f t="shared" si="3"/>
        <v>25.053599999999999</v>
      </c>
      <c r="AH72" s="27">
        <f t="shared" si="4"/>
        <v>12.381599999999999</v>
      </c>
      <c r="AI72" s="27">
        <f t="shared" si="5"/>
        <v>18.295200000000001</v>
      </c>
      <c r="AJ72" s="30">
        <v>2.65</v>
      </c>
    </row>
    <row r="73" spans="1:36" ht="15" customHeight="1">
      <c r="A73" s="22" t="s">
        <v>95</v>
      </c>
      <c r="B73" s="5">
        <v>1006</v>
      </c>
      <c r="C73" s="19" t="s">
        <v>86</v>
      </c>
      <c r="D73" s="5">
        <v>1006</v>
      </c>
      <c r="E73" s="11">
        <v>7</v>
      </c>
      <c r="F73" s="14">
        <v>0</v>
      </c>
      <c r="G73" s="11">
        <v>0</v>
      </c>
      <c r="H73" s="11">
        <v>196</v>
      </c>
      <c r="I73" s="26">
        <v>8.2000000000000001E-5</v>
      </c>
      <c r="J73" s="26">
        <v>0</v>
      </c>
      <c r="K73" s="26">
        <v>2.1510204081632654E-3</v>
      </c>
      <c r="L73" s="26">
        <v>2.8098000000000001E-2</v>
      </c>
      <c r="M73" s="26">
        <v>6.3717999999999983E-2</v>
      </c>
      <c r="N73" s="26">
        <v>7.7010000000000009E-2</v>
      </c>
      <c r="O73" s="26">
        <v>8.1840000000000024E-2</v>
      </c>
      <c r="P73" s="26">
        <v>5.3929999999999999E-2</v>
      </c>
      <c r="Q73" s="26">
        <v>3.796999999999999E-2</v>
      </c>
      <c r="R73" s="26">
        <v>3.4769999999999988E-2</v>
      </c>
      <c r="S73" s="26">
        <v>3.8716E-2</v>
      </c>
      <c r="T73" s="26">
        <v>4.4501999999999986E-2</v>
      </c>
      <c r="U73" s="26">
        <v>4.3251999999999999E-2</v>
      </c>
      <c r="V73" s="26">
        <v>4.3836000000000007E-2</v>
      </c>
      <c r="W73" s="26">
        <v>5.3120000000000001E-2</v>
      </c>
      <c r="X73" s="26">
        <v>4.5749999999999985E-2</v>
      </c>
      <c r="Y73" s="26">
        <v>6.680800000000002E-2</v>
      </c>
      <c r="Z73" s="26">
        <v>7.7763999999999986E-2</v>
      </c>
      <c r="AA73" s="26">
        <v>7.2265999999999983E-2</v>
      </c>
      <c r="AB73" s="26">
        <v>5.3566000000000023E-2</v>
      </c>
      <c r="AC73" s="26">
        <v>3.884E-2</v>
      </c>
      <c r="AD73" s="26">
        <v>2.8663999999999995E-2</v>
      </c>
      <c r="AE73" s="26">
        <v>1.1109999999999998E-2</v>
      </c>
      <c r="AF73" s="26">
        <v>2.2380000000000004E-3</v>
      </c>
      <c r="AG73" s="27">
        <f t="shared" si="3"/>
        <v>16.040640000000003</v>
      </c>
      <c r="AH73" s="27">
        <f t="shared" si="4"/>
        <v>10.411519999999999</v>
      </c>
      <c r="AI73" s="27">
        <f t="shared" si="5"/>
        <v>15.241743999999997</v>
      </c>
      <c r="AJ73" s="30">
        <v>2.65</v>
      </c>
    </row>
    <row r="74" spans="1:36">
      <c r="E74" s="25">
        <v>60</v>
      </c>
      <c r="F74" s="25">
        <v>45</v>
      </c>
      <c r="G74" s="25">
        <v>25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</row>
    <row r="75" spans="1:36">
      <c r="E75" s="38" t="s">
        <v>92</v>
      </c>
      <c r="F75" s="38"/>
      <c r="G75" s="38"/>
    </row>
    <row r="76" spans="1:36">
      <c r="A76" s="29" t="s">
        <v>104</v>
      </c>
    </row>
    <row r="77" spans="1:36" ht="15" customHeight="1">
      <c r="A77" s="16" t="s">
        <v>91</v>
      </c>
    </row>
  </sheetData>
  <mergeCells count="12">
    <mergeCell ref="AH1:AH2"/>
    <mergeCell ref="AI1:AI2"/>
    <mergeCell ref="AJ1:AJ2"/>
    <mergeCell ref="E75:G75"/>
    <mergeCell ref="AG1:AG2"/>
    <mergeCell ref="H1:H2"/>
    <mergeCell ref="I1:AF1"/>
    <mergeCell ref="A1:A2"/>
    <mergeCell ref="B1:B2"/>
    <mergeCell ref="C1:C2"/>
    <mergeCell ref="E1:G1"/>
    <mergeCell ref="D1:D2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scale="21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Nova Iguacu</vt:lpstr>
      <vt:lpstr>'Nova Iguacu'!Titulos_de_impressao</vt:lpstr>
    </vt:vector>
  </TitlesOfParts>
  <Company>Sinergia Estudos e Projetos Ltda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Rogério S Pinheiro</dc:creator>
  <cp:lastModifiedBy>Rogério S Pinheiro</cp:lastModifiedBy>
  <cp:lastPrinted>2012-02-10T19:53:44Z</cp:lastPrinted>
  <dcterms:created xsi:type="dcterms:W3CDTF">2011-10-03T20:39:59Z</dcterms:created>
  <dcterms:modified xsi:type="dcterms:W3CDTF">2013-01-15T15:46:20Z</dcterms:modified>
</cp:coreProperties>
</file>